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federica_blandina\Desktop\"/>
    </mc:Choice>
  </mc:AlternateContent>
  <xr:revisionPtr revIDLastSave="0" documentId="13_ncr:1_{A8C5EB94-E3B2-4C33-BE93-3941B07E955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econdaria di I grado" sheetId="1" r:id="rId1"/>
    <sheet name="Passaggio tra cicli" sheetId="2" r:id="rId2"/>
    <sheet name="Secondaria di II grad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3" l="1"/>
  <c r="F44" i="3"/>
  <c r="G43" i="3"/>
  <c r="F43" i="3"/>
  <c r="G42" i="3"/>
  <c r="F42" i="3"/>
  <c r="G41" i="3"/>
  <c r="F41" i="3"/>
  <c r="G37" i="3"/>
  <c r="F37" i="3"/>
  <c r="G36" i="3"/>
  <c r="F36" i="3"/>
  <c r="G35" i="3"/>
  <c r="F35" i="3"/>
  <c r="G34" i="3"/>
  <c r="F34" i="3"/>
  <c r="G30" i="3"/>
  <c r="F30" i="3"/>
  <c r="G29" i="3"/>
  <c r="F29" i="3"/>
  <c r="H29" i="3" s="1"/>
  <c r="G28" i="3"/>
  <c r="F28" i="3"/>
  <c r="G27" i="3"/>
  <c r="F27" i="3"/>
  <c r="G23" i="3"/>
  <c r="F23" i="3"/>
  <c r="G22" i="3"/>
  <c r="F22" i="3"/>
  <c r="H22" i="3" s="1"/>
  <c r="G21" i="3"/>
  <c r="F21" i="3"/>
  <c r="G20" i="3"/>
  <c r="F20" i="3"/>
  <c r="G16" i="3"/>
  <c r="F16" i="3"/>
  <c r="G15" i="3"/>
  <c r="F15" i="3"/>
  <c r="H15" i="3" s="1"/>
  <c r="G14" i="3"/>
  <c r="F14" i="3"/>
  <c r="G13" i="3"/>
  <c r="F13" i="3"/>
  <c r="G9" i="3"/>
  <c r="F9" i="3"/>
  <c r="G8" i="3"/>
  <c r="F8" i="3"/>
  <c r="H8" i="3" s="1"/>
  <c r="G7" i="3"/>
  <c r="F7" i="3"/>
  <c r="G6" i="3"/>
  <c r="F6" i="3"/>
  <c r="G44" i="2"/>
  <c r="F44" i="2"/>
  <c r="G43" i="2"/>
  <c r="F43" i="2"/>
  <c r="G42" i="2"/>
  <c r="F42" i="2"/>
  <c r="G41" i="2"/>
  <c r="F41" i="2"/>
  <c r="G37" i="2"/>
  <c r="F37" i="2"/>
  <c r="G36" i="2"/>
  <c r="F36" i="2"/>
  <c r="G35" i="2"/>
  <c r="F35" i="2"/>
  <c r="G34" i="2"/>
  <c r="F34" i="2"/>
  <c r="G30" i="2"/>
  <c r="F30" i="2"/>
  <c r="G29" i="2"/>
  <c r="F29" i="2"/>
  <c r="G28" i="2"/>
  <c r="F28" i="2"/>
  <c r="G27" i="2"/>
  <c r="F27" i="2"/>
  <c r="G23" i="2"/>
  <c r="F23" i="2"/>
  <c r="G22" i="2"/>
  <c r="F22" i="2"/>
  <c r="G21" i="2"/>
  <c r="F21" i="2"/>
  <c r="G20" i="2"/>
  <c r="F20" i="2"/>
  <c r="G16" i="2"/>
  <c r="F16" i="2"/>
  <c r="G15" i="2"/>
  <c r="F15" i="2"/>
  <c r="G14" i="2"/>
  <c r="F14" i="2"/>
  <c r="G13" i="2"/>
  <c r="F13" i="2"/>
  <c r="F7" i="2"/>
  <c r="G7" i="2"/>
  <c r="F8" i="2"/>
  <c r="G8" i="2"/>
  <c r="F9" i="2"/>
  <c r="G9" i="2"/>
  <c r="G6" i="2"/>
  <c r="F6" i="2"/>
  <c r="C45" i="2"/>
  <c r="C38" i="2"/>
  <c r="C31" i="2"/>
  <c r="C24" i="2"/>
  <c r="C17" i="2"/>
  <c r="C10" i="2"/>
  <c r="G44" i="1"/>
  <c r="F44" i="1"/>
  <c r="G43" i="1"/>
  <c r="F43" i="1"/>
  <c r="G42" i="1"/>
  <c r="F42" i="1"/>
  <c r="G41" i="1"/>
  <c r="F41" i="1"/>
  <c r="G37" i="1"/>
  <c r="F37" i="1"/>
  <c r="G36" i="1"/>
  <c r="F36" i="1"/>
  <c r="G35" i="1"/>
  <c r="F35" i="1"/>
  <c r="G34" i="1"/>
  <c r="F34" i="1"/>
  <c r="G30" i="1"/>
  <c r="F30" i="1"/>
  <c r="G29" i="1"/>
  <c r="F29" i="1"/>
  <c r="G28" i="1"/>
  <c r="F28" i="1"/>
  <c r="G27" i="1"/>
  <c r="F27" i="1"/>
  <c r="G23" i="1"/>
  <c r="F23" i="1"/>
  <c r="G22" i="1"/>
  <c r="F22" i="1"/>
  <c r="G21" i="1"/>
  <c r="F21" i="1"/>
  <c r="H21" i="1" s="1"/>
  <c r="G20" i="1"/>
  <c r="F20" i="1"/>
  <c r="G16" i="1"/>
  <c r="F16" i="1"/>
  <c r="G15" i="1"/>
  <c r="F15" i="1"/>
  <c r="G14" i="1"/>
  <c r="F14" i="1"/>
  <c r="H14" i="1" s="1"/>
  <c r="G13" i="1"/>
  <c r="F13" i="1"/>
  <c r="F7" i="1"/>
  <c r="G7" i="1"/>
  <c r="F8" i="1"/>
  <c r="G8" i="1"/>
  <c r="F9" i="1"/>
  <c r="G9" i="1"/>
  <c r="G6" i="1"/>
  <c r="F6" i="1"/>
  <c r="H44" i="1" l="1"/>
  <c r="H6" i="3"/>
  <c r="H13" i="3"/>
  <c r="H20" i="3"/>
  <c r="H35" i="1"/>
  <c r="H34" i="1"/>
  <c r="H7" i="3"/>
  <c r="H9" i="1"/>
  <c r="H29" i="1"/>
  <c r="H16" i="3"/>
  <c r="H23" i="3"/>
  <c r="H30" i="3"/>
  <c r="H37" i="3"/>
  <c r="H27" i="3"/>
  <c r="H34" i="3"/>
  <c r="H41" i="3"/>
  <c r="H43" i="3"/>
  <c r="H9" i="3"/>
  <c r="H36" i="1"/>
  <c r="H21" i="3"/>
  <c r="H28" i="3"/>
  <c r="H35" i="3"/>
  <c r="H36" i="3"/>
  <c r="H42" i="3"/>
  <c r="H14" i="3"/>
  <c r="H44" i="3"/>
  <c r="H7" i="1"/>
  <c r="H30" i="1"/>
  <c r="H42" i="1"/>
  <c r="H43" i="1"/>
  <c r="H27" i="1"/>
  <c r="H23" i="1"/>
  <c r="H13" i="1"/>
  <c r="H6" i="1"/>
  <c r="H22" i="1"/>
  <c r="H28" i="1"/>
  <c r="H37" i="1"/>
  <c r="H15" i="1"/>
  <c r="H20" i="1"/>
  <c r="H41" i="1"/>
  <c r="H16" i="1"/>
  <c r="H8" i="1"/>
  <c r="E45" i="3" l="1"/>
  <c r="D45" i="3"/>
  <c r="C45" i="3"/>
  <c r="E38" i="3"/>
  <c r="D38" i="3"/>
  <c r="C38" i="3"/>
  <c r="E31" i="3"/>
  <c r="D31" i="3"/>
  <c r="C31" i="3"/>
  <c r="E24" i="3"/>
  <c r="D24" i="3"/>
  <c r="C24" i="3"/>
  <c r="E17" i="3"/>
  <c r="D17" i="3"/>
  <c r="C17" i="3"/>
  <c r="E10" i="3"/>
  <c r="D10" i="3"/>
  <c r="C10" i="3"/>
  <c r="E45" i="2"/>
  <c r="D45" i="2"/>
  <c r="E38" i="2"/>
  <c r="D38" i="2"/>
  <c r="E31" i="2"/>
  <c r="D31" i="2"/>
  <c r="E24" i="2"/>
  <c r="D24" i="2"/>
  <c r="E17" i="2"/>
  <c r="D17" i="2"/>
  <c r="E10" i="2"/>
  <c r="D10" i="2"/>
  <c r="E45" i="1"/>
  <c r="D45" i="1"/>
  <c r="C45" i="1"/>
  <c r="E38" i="1"/>
  <c r="D38" i="1"/>
  <c r="C38" i="1"/>
  <c r="E31" i="1"/>
  <c r="D31" i="1"/>
  <c r="C31" i="1"/>
  <c r="E24" i="1"/>
  <c r="D24" i="1"/>
  <c r="C24" i="1"/>
  <c r="E17" i="1"/>
  <c r="D17" i="1"/>
  <c r="C17" i="1"/>
  <c r="E10" i="1"/>
  <c r="D10" i="1"/>
  <c r="C10" i="1"/>
  <c r="F24" i="3" l="1"/>
  <c r="G38" i="1"/>
  <c r="H38" i="1" s="1"/>
  <c r="F38" i="1"/>
  <c r="F38" i="3"/>
  <c r="G24" i="3"/>
  <c r="F45" i="3"/>
  <c r="G45" i="3"/>
  <c r="F17" i="3"/>
  <c r="G10" i="3"/>
  <c r="F10" i="3"/>
  <c r="F31" i="3"/>
  <c r="G31" i="3"/>
  <c r="G17" i="3"/>
  <c r="G38" i="3"/>
  <c r="G24" i="1"/>
  <c r="F45" i="1"/>
  <c r="G45" i="1"/>
  <c r="G31" i="2"/>
  <c r="F31" i="2"/>
  <c r="G45" i="2"/>
  <c r="F45" i="2"/>
  <c r="G38" i="2"/>
  <c r="F38" i="2"/>
  <c r="F24" i="2"/>
  <c r="G24" i="2"/>
  <c r="F10" i="2"/>
  <c r="G10" i="2"/>
  <c r="G17" i="2"/>
  <c r="F17" i="2"/>
  <c r="G31" i="1"/>
  <c r="F17" i="1"/>
  <c r="G10" i="1"/>
  <c r="F10" i="1"/>
  <c r="F31" i="1"/>
  <c r="G17" i="1"/>
  <c r="F24" i="1"/>
  <c r="H24" i="3" l="1"/>
  <c r="H38" i="3"/>
  <c r="H24" i="1"/>
  <c r="H45" i="3"/>
  <c r="H31" i="3"/>
  <c r="H10" i="3"/>
  <c r="H17" i="3"/>
  <c r="H17" i="1"/>
  <c r="H45" i="1"/>
  <c r="H31" i="1"/>
  <c r="H10" i="1"/>
</calcChain>
</file>

<file path=xl/sharedStrings.xml><?xml version="1.0" encoding="utf-8"?>
<sst xmlns="http://schemas.openxmlformats.org/spreadsheetml/2006/main" count="137" uniqueCount="28">
  <si>
    <t>Provincia</t>
  </si>
  <si>
    <t>n° Alunni Frequentanti ad inizio anno scolastico</t>
  </si>
  <si>
    <t>n° Alunni Dispersi in corso d’anno</t>
  </si>
  <si>
    <t>n° Alunni Dispersi nel passaggio all’anno scolastico successivo</t>
  </si>
  <si>
    <t>ANCONA</t>
  </si>
  <si>
    <t>ASCOLI PICENO</t>
  </si>
  <si>
    <t>MACERATA</t>
  </si>
  <si>
    <t>PESARO</t>
  </si>
  <si>
    <t>PESARO-URBINO</t>
  </si>
  <si>
    <t>MARCHE</t>
  </si>
  <si>
    <t>Scuola secondaria di I grado</t>
  </si>
  <si>
    <t>Passaggio tra cicli scolastici</t>
  </si>
  <si>
    <t>Dispersione scolastica nella regione Marche per provincia - serie storica</t>
  </si>
  <si>
    <t>n° Alunni Dispersi nel passaggio tra cicli scolastici</t>
  </si>
  <si>
    <t>n° Alunni Frequentanti ad inizio anno scolastico (III anno di corso)</t>
  </si>
  <si>
    <t>% abbandono in corso d'anno</t>
  </si>
  <si>
    <t>% abbandono complessivo</t>
  </si>
  <si>
    <t>% abbandono nel passaggio all'a.s. successivo</t>
  </si>
  <si>
    <t>% abbandono sul totale freq a inizio anno</t>
  </si>
  <si>
    <t>% abbandono sui freq III anno di corso a inizio anno</t>
  </si>
  <si>
    <t>Scuola secondaria di II grado</t>
  </si>
  <si>
    <t>a.s.2014/2015 e passaggio all'a.s.2015/2016</t>
  </si>
  <si>
    <t>a.s.2015/2016 e passaggio all'a.s.2016/2017</t>
  </si>
  <si>
    <t>a.s.2016/2017 e passaggio all'a.s.2017/2018</t>
  </si>
  <si>
    <t>a.s.2017/2018 e passaggio all'a.s.2018/2019</t>
  </si>
  <si>
    <t>a.s.2018/2019 e passaggio all'a.s.2019/2020</t>
  </si>
  <si>
    <t>a.s.2019/2020 e passaggio all'a.s.2020/2021</t>
  </si>
  <si>
    <t>Fonte: elaborazioni dati dell'Anagrafe Nazionale degli Studenti - Ufficio di Statistica DGSIS - Ministero dell'Istruzione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</si>
</sst>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color indexed="63"/>
      <name val="Arial"/>
    </font>
    <font>
      <b/>
      <sz val="9"/>
      <color indexed="9"/>
      <name val="Arial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0"/>
        <bgColor indexed="9"/>
      </patternFill>
    </fill>
  </fills>
  <borders count="3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7"/>
  <sheetViews>
    <sheetView showGridLines="0" topLeftCell="A12" workbookViewId="0">
      <selection activeCell="O14" sqref="O14"/>
    </sheetView>
  </sheetViews>
  <sheetFormatPr defaultRowHeight="13.2" x14ac:dyDescent="0.25"/>
  <cols>
    <col min="1" max="1" width="1" customWidth="1"/>
    <col min="2" max="2" width="15.44140625" bestFit="1" customWidth="1"/>
    <col min="3" max="3" width="12.109375" customWidth="1"/>
    <col min="4" max="5" width="10.6640625" customWidth="1"/>
    <col min="6" max="7" width="10.88671875" customWidth="1"/>
    <col min="8" max="8" width="11.6640625" customWidth="1"/>
  </cols>
  <sheetData>
    <row r="1" spans="2:8" s="1" customFormat="1" ht="14.25" customHeight="1" x14ac:dyDescent="0.25">
      <c r="B1" s="2" t="s">
        <v>12</v>
      </c>
    </row>
    <row r="2" spans="2:8" s="1" customFormat="1" ht="14.25" customHeight="1" x14ac:dyDescent="0.25">
      <c r="B2" s="2" t="s">
        <v>10</v>
      </c>
    </row>
    <row r="3" spans="2:8" s="1" customFormat="1" ht="11.4" x14ac:dyDescent="0.2"/>
    <row r="4" spans="2:8" s="1" customFormat="1" ht="78.75" customHeight="1" x14ac:dyDescent="0.2">
      <c r="B4" s="4" t="s">
        <v>0</v>
      </c>
      <c r="C4" s="5" t="s">
        <v>1</v>
      </c>
      <c r="D4" s="5" t="s">
        <v>2</v>
      </c>
      <c r="E4" s="5" t="s">
        <v>3</v>
      </c>
      <c r="F4" s="6" t="s">
        <v>15</v>
      </c>
      <c r="G4" s="6" t="s">
        <v>17</v>
      </c>
      <c r="H4" s="6" t="s">
        <v>16</v>
      </c>
    </row>
    <row r="5" spans="2:8" s="3" customFormat="1" ht="11.4" x14ac:dyDescent="0.2">
      <c r="B5" s="15" t="s">
        <v>21</v>
      </c>
      <c r="C5" s="15"/>
      <c r="D5" s="15"/>
      <c r="E5" s="15"/>
      <c r="F5" s="15"/>
      <c r="G5" s="15"/>
      <c r="H5" s="15"/>
    </row>
    <row r="6" spans="2:8" s="1" customFormat="1" ht="11.4" x14ac:dyDescent="0.2">
      <c r="B6" s="1" t="s">
        <v>4</v>
      </c>
      <c r="C6" s="11">
        <v>12980</v>
      </c>
      <c r="D6" s="9">
        <v>47</v>
      </c>
      <c r="E6" s="9">
        <v>60</v>
      </c>
      <c r="F6" s="7">
        <f>+D6/C6*100</f>
        <v>0.36209553158705698</v>
      </c>
      <c r="G6" s="7">
        <f>+E6/C6*100</f>
        <v>0.46224961479198773</v>
      </c>
      <c r="H6" s="7">
        <f>+F6+G6</f>
        <v>0.82434514637904477</v>
      </c>
    </row>
    <row r="7" spans="2:8" s="1" customFormat="1" ht="11.4" x14ac:dyDescent="0.2">
      <c r="B7" s="1" t="s">
        <v>5</v>
      </c>
      <c r="C7" s="11">
        <v>10189</v>
      </c>
      <c r="D7" s="9">
        <v>85</v>
      </c>
      <c r="E7" s="9">
        <v>44</v>
      </c>
      <c r="F7" s="7">
        <f t="shared" ref="F7:F10" si="0">+D7/C7*100</f>
        <v>0.8342329963686328</v>
      </c>
      <c r="G7" s="7">
        <f t="shared" ref="G7:G10" si="1">+E7/C7*100</f>
        <v>0.43183825694376288</v>
      </c>
      <c r="H7" s="7">
        <f t="shared" ref="H7:H10" si="2">+F7+G7</f>
        <v>1.2660712533123957</v>
      </c>
    </row>
    <row r="8" spans="2:8" s="1" customFormat="1" ht="11.4" x14ac:dyDescent="0.2">
      <c r="B8" s="1" t="s">
        <v>6</v>
      </c>
      <c r="C8" s="11">
        <v>8584</v>
      </c>
      <c r="D8" s="9">
        <v>44</v>
      </c>
      <c r="E8" s="9">
        <v>56</v>
      </c>
      <c r="F8" s="7">
        <f t="shared" si="0"/>
        <v>0.5125815470643057</v>
      </c>
      <c r="G8" s="7">
        <f t="shared" si="1"/>
        <v>0.65237651444547995</v>
      </c>
      <c r="H8" s="7">
        <f t="shared" si="2"/>
        <v>1.1649580615097856</v>
      </c>
    </row>
    <row r="9" spans="2:8" s="1" customFormat="1" ht="11.4" x14ac:dyDescent="0.2">
      <c r="B9" s="1" t="s">
        <v>7</v>
      </c>
      <c r="C9" s="11">
        <v>10107</v>
      </c>
      <c r="D9" s="9">
        <v>26</v>
      </c>
      <c r="E9" s="9">
        <v>21</v>
      </c>
      <c r="F9" s="7">
        <f t="shared" si="0"/>
        <v>0.25724745226080936</v>
      </c>
      <c r="G9" s="7">
        <f t="shared" si="1"/>
        <v>0.20777678836449986</v>
      </c>
      <c r="H9" s="7">
        <f t="shared" si="2"/>
        <v>0.46502424062530923</v>
      </c>
    </row>
    <row r="10" spans="2:8" s="1" customFormat="1" ht="12" x14ac:dyDescent="0.25">
      <c r="B10" s="2" t="s">
        <v>9</v>
      </c>
      <c r="C10" s="12">
        <f>+SUM(C6:C9)</f>
        <v>41860</v>
      </c>
      <c r="D10" s="10">
        <f>+SUM(D6:D9)</f>
        <v>202</v>
      </c>
      <c r="E10" s="10">
        <f>+SUM(E6:E9)</f>
        <v>181</v>
      </c>
      <c r="F10" s="8">
        <f t="shared" si="0"/>
        <v>0.48256091734352607</v>
      </c>
      <c r="G10" s="8">
        <f t="shared" si="1"/>
        <v>0.43239369326325844</v>
      </c>
      <c r="H10" s="8">
        <f t="shared" si="2"/>
        <v>0.91495461060678451</v>
      </c>
    </row>
    <row r="11" spans="2:8" s="1" customFormat="1" ht="12" x14ac:dyDescent="0.25">
      <c r="B11" s="2"/>
      <c r="C11" s="12"/>
      <c r="D11" s="10"/>
      <c r="E11" s="10"/>
      <c r="F11" s="8"/>
      <c r="G11" s="8"/>
      <c r="H11" s="8"/>
    </row>
    <row r="12" spans="2:8" s="1" customFormat="1" ht="11.4" x14ac:dyDescent="0.2">
      <c r="B12" s="14" t="s">
        <v>22</v>
      </c>
      <c r="C12" s="14"/>
      <c r="D12" s="14"/>
      <c r="E12" s="14"/>
      <c r="F12" s="14"/>
      <c r="G12" s="14"/>
      <c r="H12" s="14"/>
    </row>
    <row r="13" spans="2:8" s="1" customFormat="1" ht="11.4" x14ac:dyDescent="0.2">
      <c r="B13" s="1" t="s">
        <v>4</v>
      </c>
      <c r="C13" s="11">
        <v>12997</v>
      </c>
      <c r="D13" s="9">
        <v>17</v>
      </c>
      <c r="E13" s="9">
        <v>37</v>
      </c>
      <c r="F13" s="7">
        <f>+D13/C13*100</f>
        <v>0.13079941524967298</v>
      </c>
      <c r="G13" s="7">
        <f>+E13/C13*100</f>
        <v>0.28468108024928829</v>
      </c>
      <c r="H13" s="7">
        <f>+F13+G13</f>
        <v>0.41548049549896127</v>
      </c>
    </row>
    <row r="14" spans="2:8" s="1" customFormat="1" ht="11.4" x14ac:dyDescent="0.2">
      <c r="B14" s="1" t="s">
        <v>5</v>
      </c>
      <c r="C14" s="11">
        <v>10090</v>
      </c>
      <c r="D14" s="9">
        <v>34</v>
      </c>
      <c r="E14" s="9">
        <v>32</v>
      </c>
      <c r="F14" s="7">
        <f t="shared" ref="F14:F17" si="3">+D14/C14*100</f>
        <v>0.33696729435084244</v>
      </c>
      <c r="G14" s="7">
        <f t="shared" ref="G14:G17" si="4">+E14/C14*100</f>
        <v>0.31714568880079286</v>
      </c>
      <c r="H14" s="7">
        <f t="shared" ref="H14:H17" si="5">+F14+G14</f>
        <v>0.65411298315163524</v>
      </c>
    </row>
    <row r="15" spans="2:8" s="1" customFormat="1" ht="11.4" x14ac:dyDescent="0.2">
      <c r="B15" s="1" t="s">
        <v>6</v>
      </c>
      <c r="C15" s="11">
        <v>8550</v>
      </c>
      <c r="D15" s="9">
        <v>13</v>
      </c>
      <c r="E15" s="9">
        <v>42</v>
      </c>
      <c r="F15" s="7">
        <f t="shared" si="3"/>
        <v>0.15204678362573099</v>
      </c>
      <c r="G15" s="7">
        <f t="shared" si="4"/>
        <v>0.49122807017543862</v>
      </c>
      <c r="H15" s="7">
        <f t="shared" si="5"/>
        <v>0.64327485380116967</v>
      </c>
    </row>
    <row r="16" spans="2:8" s="1" customFormat="1" ht="11.4" x14ac:dyDescent="0.2">
      <c r="B16" s="1" t="s">
        <v>7</v>
      </c>
      <c r="C16" s="11">
        <v>10128</v>
      </c>
      <c r="D16" s="9">
        <v>23</v>
      </c>
      <c r="E16" s="9">
        <v>18</v>
      </c>
      <c r="F16" s="7">
        <f t="shared" si="3"/>
        <v>0.22709320695102683</v>
      </c>
      <c r="G16" s="7">
        <f t="shared" si="4"/>
        <v>0.17772511848341233</v>
      </c>
      <c r="H16" s="7">
        <f t="shared" si="5"/>
        <v>0.40481832543443919</v>
      </c>
    </row>
    <row r="17" spans="2:8" s="1" customFormat="1" ht="12" x14ac:dyDescent="0.25">
      <c r="B17" s="2" t="s">
        <v>9</v>
      </c>
      <c r="C17" s="12">
        <f>+SUM(C13:C16)</f>
        <v>41765</v>
      </c>
      <c r="D17" s="10">
        <f t="shared" ref="D17" si="6">+SUM(D13:D16)</f>
        <v>87</v>
      </c>
      <c r="E17" s="10">
        <f t="shared" ref="E17" si="7">+SUM(E13:E16)</f>
        <v>129</v>
      </c>
      <c r="F17" s="8">
        <f t="shared" si="3"/>
        <v>0.20830839219442118</v>
      </c>
      <c r="G17" s="8">
        <f t="shared" si="4"/>
        <v>0.30887106428827965</v>
      </c>
      <c r="H17" s="8">
        <f t="shared" si="5"/>
        <v>0.51717945648270081</v>
      </c>
    </row>
    <row r="18" spans="2:8" s="1" customFormat="1" ht="12" x14ac:dyDescent="0.25">
      <c r="B18" s="2"/>
      <c r="C18" s="12"/>
      <c r="D18" s="10"/>
      <c r="E18" s="10"/>
      <c r="F18" s="8"/>
      <c r="G18" s="8"/>
      <c r="H18" s="8"/>
    </row>
    <row r="19" spans="2:8" s="1" customFormat="1" ht="11.4" x14ac:dyDescent="0.2">
      <c r="B19" s="14" t="s">
        <v>23</v>
      </c>
      <c r="C19" s="14"/>
      <c r="D19" s="14"/>
      <c r="E19" s="14"/>
      <c r="F19" s="14"/>
      <c r="G19" s="14"/>
      <c r="H19" s="14"/>
    </row>
    <row r="20" spans="2:8" s="1" customFormat="1" ht="11.4" x14ac:dyDescent="0.2">
      <c r="B20" s="1" t="s">
        <v>4</v>
      </c>
      <c r="C20" s="11">
        <v>12938</v>
      </c>
      <c r="D20" s="9">
        <v>44</v>
      </c>
      <c r="E20" s="9">
        <v>26</v>
      </c>
      <c r="F20" s="7">
        <f>+D20/C20*100</f>
        <v>0.34008347503478126</v>
      </c>
      <c r="G20" s="7">
        <f>+E20/C20*100</f>
        <v>0.20095841706600712</v>
      </c>
      <c r="H20" s="7">
        <f>+F20+G20</f>
        <v>0.54104189210078835</v>
      </c>
    </row>
    <row r="21" spans="2:8" s="1" customFormat="1" ht="11.4" x14ac:dyDescent="0.2">
      <c r="B21" s="1" t="s">
        <v>5</v>
      </c>
      <c r="C21" s="11">
        <v>10083</v>
      </c>
      <c r="D21" s="9">
        <v>78</v>
      </c>
      <c r="E21" s="9">
        <v>20</v>
      </c>
      <c r="F21" s="7">
        <f t="shared" ref="F21:F24" si="8">+D21/C21*100</f>
        <v>0.77357929187741736</v>
      </c>
      <c r="G21" s="7">
        <f t="shared" ref="G21:G24" si="9">+E21/C21*100</f>
        <v>0.19835366458395318</v>
      </c>
      <c r="H21" s="7">
        <f t="shared" ref="H21:H24" si="10">+F21+G21</f>
        <v>0.97193295646137057</v>
      </c>
    </row>
    <row r="22" spans="2:8" s="1" customFormat="1" ht="11.4" x14ac:dyDescent="0.2">
      <c r="B22" s="1" t="s">
        <v>6</v>
      </c>
      <c r="C22" s="11">
        <v>8428</v>
      </c>
      <c r="D22" s="9">
        <v>30</v>
      </c>
      <c r="E22" s="9">
        <v>49</v>
      </c>
      <c r="F22" s="7">
        <f t="shared" si="8"/>
        <v>0.35595633602278121</v>
      </c>
      <c r="G22" s="7">
        <f t="shared" si="9"/>
        <v>0.58139534883720934</v>
      </c>
      <c r="H22" s="7">
        <f t="shared" si="10"/>
        <v>0.93735168485999054</v>
      </c>
    </row>
    <row r="23" spans="2:8" s="1" customFormat="1" ht="11.4" x14ac:dyDescent="0.2">
      <c r="B23" s="1" t="s">
        <v>7</v>
      </c>
      <c r="C23" s="11">
        <v>10220</v>
      </c>
      <c r="D23" s="9">
        <v>27</v>
      </c>
      <c r="E23" s="9">
        <v>10</v>
      </c>
      <c r="F23" s="7">
        <f t="shared" si="8"/>
        <v>0.26418786692759294</v>
      </c>
      <c r="G23" s="7">
        <f t="shared" si="9"/>
        <v>9.7847358121330719E-2</v>
      </c>
      <c r="H23" s="7">
        <f t="shared" si="10"/>
        <v>0.36203522504892366</v>
      </c>
    </row>
    <row r="24" spans="2:8" s="1" customFormat="1" ht="12" x14ac:dyDescent="0.25">
      <c r="B24" s="2" t="s">
        <v>9</v>
      </c>
      <c r="C24" s="12">
        <f>+SUM(C20:C23)</f>
        <v>41669</v>
      </c>
      <c r="D24" s="10">
        <f t="shared" ref="D24" si="11">+SUM(D20:D23)</f>
        <v>179</v>
      </c>
      <c r="E24" s="10">
        <f t="shared" ref="E24" si="12">+SUM(E20:E23)</f>
        <v>105</v>
      </c>
      <c r="F24" s="8">
        <f t="shared" si="8"/>
        <v>0.42957594374715014</v>
      </c>
      <c r="G24" s="8">
        <f t="shared" si="9"/>
        <v>0.25198588879022776</v>
      </c>
      <c r="H24" s="8">
        <f t="shared" si="10"/>
        <v>0.6815618325373779</v>
      </c>
    </row>
    <row r="25" spans="2:8" s="1" customFormat="1" ht="12" x14ac:dyDescent="0.25">
      <c r="B25" s="2"/>
      <c r="C25" s="12"/>
      <c r="D25" s="10"/>
      <c r="E25" s="10"/>
      <c r="F25" s="8"/>
      <c r="G25" s="8"/>
      <c r="H25" s="8"/>
    </row>
    <row r="26" spans="2:8" s="1" customFormat="1" ht="11.4" x14ac:dyDescent="0.2">
      <c r="B26" s="14" t="s">
        <v>24</v>
      </c>
      <c r="C26" s="14"/>
      <c r="D26" s="14"/>
      <c r="E26" s="14"/>
      <c r="F26" s="14"/>
      <c r="G26" s="14"/>
      <c r="H26" s="14"/>
    </row>
    <row r="27" spans="2:8" s="1" customFormat="1" ht="11.4" x14ac:dyDescent="0.2">
      <c r="B27" s="1" t="s">
        <v>4</v>
      </c>
      <c r="C27" s="11">
        <v>12974</v>
      </c>
      <c r="D27" s="9">
        <v>43</v>
      </c>
      <c r="E27" s="9">
        <v>32</v>
      </c>
      <c r="F27" s="7">
        <f>+D27/C27*100</f>
        <v>0.3314320949591491</v>
      </c>
      <c r="G27" s="7">
        <f>+E27/C27*100</f>
        <v>0.24664714043471561</v>
      </c>
      <c r="H27" s="7">
        <f>+F27+G27</f>
        <v>0.57807923539386474</v>
      </c>
    </row>
    <row r="28" spans="2:8" s="1" customFormat="1" ht="11.4" x14ac:dyDescent="0.2">
      <c r="B28" s="1" t="s">
        <v>5</v>
      </c>
      <c r="C28" s="11">
        <v>10215</v>
      </c>
      <c r="D28" s="9">
        <v>60</v>
      </c>
      <c r="E28" s="9">
        <v>17</v>
      </c>
      <c r="F28" s="7">
        <f t="shared" ref="F28:F31" si="13">+D28/C28*100</f>
        <v>0.58737151248164465</v>
      </c>
      <c r="G28" s="7">
        <f t="shared" ref="G28:G31" si="14">+E28/C28*100</f>
        <v>0.16642192853646598</v>
      </c>
      <c r="H28" s="7">
        <f t="shared" ref="H28:H31" si="15">+F28+G28</f>
        <v>0.75379344101811063</v>
      </c>
    </row>
    <row r="29" spans="2:8" s="1" customFormat="1" ht="11.4" x14ac:dyDescent="0.2">
      <c r="B29" s="1" t="s">
        <v>6</v>
      </c>
      <c r="C29" s="11">
        <v>8360</v>
      </c>
      <c r="D29" s="9">
        <v>27</v>
      </c>
      <c r="E29" s="9">
        <v>29</v>
      </c>
      <c r="F29" s="7">
        <f t="shared" si="13"/>
        <v>0.32296650717703351</v>
      </c>
      <c r="G29" s="7">
        <f t="shared" si="14"/>
        <v>0.34688995215311003</v>
      </c>
      <c r="H29" s="7">
        <f t="shared" si="15"/>
        <v>0.66985645933014348</v>
      </c>
    </row>
    <row r="30" spans="2:8" s="1" customFormat="1" ht="11.4" x14ac:dyDescent="0.2">
      <c r="B30" s="1" t="s">
        <v>8</v>
      </c>
      <c r="C30" s="11">
        <v>10262</v>
      </c>
      <c r="D30" s="9">
        <v>34</v>
      </c>
      <c r="E30" s="9">
        <v>22</v>
      </c>
      <c r="F30" s="7">
        <f t="shared" si="13"/>
        <v>0.33131943091015398</v>
      </c>
      <c r="G30" s="7">
        <f t="shared" si="14"/>
        <v>0.21438316117715844</v>
      </c>
      <c r="H30" s="7">
        <f t="shared" si="15"/>
        <v>0.54570259208731242</v>
      </c>
    </row>
    <row r="31" spans="2:8" s="1" customFormat="1" ht="12" x14ac:dyDescent="0.25">
      <c r="B31" s="2" t="s">
        <v>9</v>
      </c>
      <c r="C31" s="12">
        <f>+SUM(C27:C30)</f>
        <v>41811</v>
      </c>
      <c r="D31" s="10">
        <f t="shared" ref="D31" si="16">+SUM(D27:D30)</f>
        <v>164</v>
      </c>
      <c r="E31" s="10">
        <f t="shared" ref="E31" si="17">+SUM(E27:E30)</f>
        <v>100</v>
      </c>
      <c r="F31" s="8">
        <f t="shared" si="13"/>
        <v>0.3922412762191767</v>
      </c>
      <c r="G31" s="8">
        <f t="shared" si="14"/>
        <v>0.23917150988974192</v>
      </c>
      <c r="H31" s="8">
        <f t="shared" si="15"/>
        <v>0.6314127861089186</v>
      </c>
    </row>
    <row r="32" spans="2:8" s="1" customFormat="1" ht="12" x14ac:dyDescent="0.25">
      <c r="B32" s="2"/>
      <c r="C32" s="12"/>
      <c r="D32" s="10"/>
      <c r="E32" s="10"/>
      <c r="F32" s="8"/>
      <c r="G32" s="8"/>
      <c r="H32" s="8"/>
    </row>
    <row r="33" spans="2:8" s="1" customFormat="1" ht="11.4" x14ac:dyDescent="0.2">
      <c r="B33" s="14" t="s">
        <v>25</v>
      </c>
      <c r="C33" s="14"/>
      <c r="D33" s="14"/>
      <c r="E33" s="14"/>
      <c r="F33" s="14"/>
      <c r="G33" s="14"/>
      <c r="H33" s="14"/>
    </row>
    <row r="34" spans="2:8" s="1" customFormat="1" ht="11.4" x14ac:dyDescent="0.2">
      <c r="B34" s="1" t="s">
        <v>4</v>
      </c>
      <c r="C34" s="11">
        <v>13068</v>
      </c>
      <c r="D34" s="9">
        <v>41</v>
      </c>
      <c r="E34" s="9">
        <v>34</v>
      </c>
      <c r="F34" s="7">
        <f>+D34/C34*100</f>
        <v>0.31374349556167735</v>
      </c>
      <c r="G34" s="7">
        <f>+E34/C34*100</f>
        <v>0.26017753290480561</v>
      </c>
      <c r="H34" s="7">
        <f>+F34+G34</f>
        <v>0.57392102846648296</v>
      </c>
    </row>
    <row r="35" spans="2:8" s="1" customFormat="1" ht="11.4" x14ac:dyDescent="0.2">
      <c r="B35" s="1" t="s">
        <v>5</v>
      </c>
      <c r="C35" s="11">
        <v>10184</v>
      </c>
      <c r="D35" s="9">
        <v>35</v>
      </c>
      <c r="E35" s="9">
        <v>16</v>
      </c>
      <c r="F35" s="7">
        <f t="shared" ref="F35:F38" si="18">+D35/C35*100</f>
        <v>0.34367635506677141</v>
      </c>
      <c r="G35" s="7">
        <f t="shared" ref="G35:G38" si="19">+E35/C35*100</f>
        <v>0.15710919088766695</v>
      </c>
      <c r="H35" s="7">
        <f t="shared" ref="H35:H38" si="20">+F35+G35</f>
        <v>0.50078554595443836</v>
      </c>
    </row>
    <row r="36" spans="2:8" s="1" customFormat="1" ht="11.4" x14ac:dyDescent="0.2">
      <c r="B36" s="1" t="s">
        <v>6</v>
      </c>
      <c r="C36" s="11">
        <v>8313</v>
      </c>
      <c r="D36" s="9">
        <v>16</v>
      </c>
      <c r="E36" s="9">
        <v>23</v>
      </c>
      <c r="F36" s="7">
        <f t="shared" si="18"/>
        <v>0.19246962588716468</v>
      </c>
      <c r="G36" s="7">
        <f t="shared" si="19"/>
        <v>0.27667508721279921</v>
      </c>
      <c r="H36" s="7">
        <f t="shared" si="20"/>
        <v>0.46914471309996386</v>
      </c>
    </row>
    <row r="37" spans="2:8" s="1" customFormat="1" ht="11.4" x14ac:dyDescent="0.2">
      <c r="B37" s="1" t="s">
        <v>8</v>
      </c>
      <c r="C37" s="11">
        <v>10289</v>
      </c>
      <c r="D37" s="9">
        <v>23</v>
      </c>
      <c r="E37" s="9">
        <v>9</v>
      </c>
      <c r="F37" s="7">
        <f t="shared" si="18"/>
        <v>0.22353970259500439</v>
      </c>
      <c r="G37" s="7">
        <f t="shared" si="19"/>
        <v>8.7472057537175629E-2</v>
      </c>
      <c r="H37" s="7">
        <f t="shared" si="20"/>
        <v>0.31101176013218002</v>
      </c>
    </row>
    <row r="38" spans="2:8" s="1" customFormat="1" ht="12" x14ac:dyDescent="0.25">
      <c r="B38" s="2" t="s">
        <v>9</v>
      </c>
      <c r="C38" s="12">
        <f>+SUM(C34:C37)</f>
        <v>41854</v>
      </c>
      <c r="D38" s="10">
        <f t="shared" ref="D38" si="21">+SUM(D34:D37)</f>
        <v>115</v>
      </c>
      <c r="E38" s="10">
        <f t="shared" ref="E38" si="22">+SUM(E34:E37)</f>
        <v>82</v>
      </c>
      <c r="F38" s="8">
        <f t="shared" si="18"/>
        <v>0.27476465809719502</v>
      </c>
      <c r="G38" s="8">
        <f t="shared" si="19"/>
        <v>0.19591914751278255</v>
      </c>
      <c r="H38" s="8">
        <f t="shared" si="20"/>
        <v>0.47068380560997758</v>
      </c>
    </row>
    <row r="39" spans="2:8" s="1" customFormat="1" ht="12" x14ac:dyDescent="0.25">
      <c r="B39" s="2"/>
      <c r="C39" s="12"/>
      <c r="D39" s="10"/>
      <c r="E39" s="10"/>
      <c r="F39" s="8"/>
      <c r="G39" s="8"/>
      <c r="H39" s="8"/>
    </row>
    <row r="40" spans="2:8" s="1" customFormat="1" ht="11.4" x14ac:dyDescent="0.2">
      <c r="B40" s="14" t="s">
        <v>26</v>
      </c>
      <c r="C40" s="14"/>
      <c r="D40" s="14"/>
      <c r="E40" s="14"/>
      <c r="F40" s="14"/>
      <c r="G40" s="14"/>
      <c r="H40" s="14"/>
    </row>
    <row r="41" spans="2:8" s="1" customFormat="1" ht="11.4" x14ac:dyDescent="0.2">
      <c r="B41" s="1" t="s">
        <v>4</v>
      </c>
      <c r="C41" s="11">
        <v>13368</v>
      </c>
      <c r="D41" s="9">
        <v>34</v>
      </c>
      <c r="E41" s="9">
        <v>27</v>
      </c>
      <c r="F41" s="7">
        <f>+D41/C41*100</f>
        <v>0.25433871932974267</v>
      </c>
      <c r="G41" s="7">
        <f>+E41/C41*100</f>
        <v>0.20197486535008974</v>
      </c>
      <c r="H41" s="7">
        <f>+F41+G41</f>
        <v>0.45631358467983241</v>
      </c>
    </row>
    <row r="42" spans="2:8" s="1" customFormat="1" ht="11.4" x14ac:dyDescent="0.2">
      <c r="B42" s="1" t="s">
        <v>5</v>
      </c>
      <c r="C42" s="11">
        <v>10106</v>
      </c>
      <c r="D42" s="9">
        <v>32</v>
      </c>
      <c r="E42" s="9">
        <v>19</v>
      </c>
      <c r="F42" s="7">
        <f t="shared" ref="F42:F45" si="23">+D42/C42*100</f>
        <v>0.31664357807243221</v>
      </c>
      <c r="G42" s="7">
        <f t="shared" ref="G42:G45" si="24">+E42/C42*100</f>
        <v>0.18800712448050663</v>
      </c>
      <c r="H42" s="7">
        <f t="shared" ref="H42:H45" si="25">+F42+G42</f>
        <v>0.50465070255293887</v>
      </c>
    </row>
    <row r="43" spans="2:8" s="1" customFormat="1" ht="11.4" x14ac:dyDescent="0.2">
      <c r="B43" s="1" t="s">
        <v>6</v>
      </c>
      <c r="C43" s="11">
        <v>8403</v>
      </c>
      <c r="D43" s="9">
        <v>16</v>
      </c>
      <c r="E43" s="9">
        <v>11</v>
      </c>
      <c r="F43" s="7">
        <f t="shared" si="23"/>
        <v>0.19040818755206473</v>
      </c>
      <c r="G43" s="7">
        <f t="shared" si="24"/>
        <v>0.13090562894204452</v>
      </c>
      <c r="H43" s="7">
        <f t="shared" si="25"/>
        <v>0.32131381649410928</v>
      </c>
    </row>
    <row r="44" spans="2:8" s="1" customFormat="1" ht="11.4" x14ac:dyDescent="0.2">
      <c r="B44" s="1" t="s">
        <v>8</v>
      </c>
      <c r="C44" s="11">
        <v>10267</v>
      </c>
      <c r="D44" s="9">
        <v>22</v>
      </c>
      <c r="E44" s="9">
        <v>9</v>
      </c>
      <c r="F44" s="7">
        <f t="shared" si="23"/>
        <v>0.21427875718320835</v>
      </c>
      <c r="G44" s="7">
        <f t="shared" si="24"/>
        <v>8.7659491574948872E-2</v>
      </c>
      <c r="H44" s="7">
        <f t="shared" si="25"/>
        <v>0.30193824875815722</v>
      </c>
    </row>
    <row r="45" spans="2:8" x14ac:dyDescent="0.25">
      <c r="B45" s="2" t="s">
        <v>9</v>
      </c>
      <c r="C45" s="12">
        <f>+SUM(C41:C44)</f>
        <v>42144</v>
      </c>
      <c r="D45" s="10">
        <f t="shared" ref="D45" si="26">+SUM(D41:D44)</f>
        <v>104</v>
      </c>
      <c r="E45" s="10">
        <f t="shared" ref="E45" si="27">+SUM(E41:E44)</f>
        <v>66</v>
      </c>
      <c r="F45" s="8">
        <f t="shared" si="23"/>
        <v>0.24677296886864084</v>
      </c>
      <c r="G45" s="8">
        <f t="shared" si="24"/>
        <v>0.15660592255125283</v>
      </c>
      <c r="H45" s="8">
        <f t="shared" si="25"/>
        <v>0.40337889141989369</v>
      </c>
    </row>
    <row r="47" spans="2:8" x14ac:dyDescent="0.25">
      <c r="B47" s="13" t="s">
        <v>27</v>
      </c>
    </row>
  </sheetData>
  <mergeCells count="6">
    <mergeCell ref="B40:H40"/>
    <mergeCell ref="B5:H5"/>
    <mergeCell ref="B12:H12"/>
    <mergeCell ref="B19:H19"/>
    <mergeCell ref="B26:H26"/>
    <mergeCell ref="B33:H33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7"/>
  <sheetViews>
    <sheetView showGridLines="0" topLeftCell="A12" workbookViewId="0">
      <selection activeCell="O39" sqref="O39"/>
    </sheetView>
  </sheetViews>
  <sheetFormatPr defaultColWidth="9.109375" defaultRowHeight="13.2" x14ac:dyDescent="0.25"/>
  <cols>
    <col min="1" max="1" width="1" customWidth="1"/>
    <col min="2" max="2" width="15.44140625" bestFit="1" customWidth="1"/>
    <col min="3" max="3" width="12.109375" customWidth="1"/>
    <col min="4" max="4" width="12.5546875" customWidth="1"/>
    <col min="5" max="5" width="10.6640625" customWidth="1"/>
    <col min="6" max="6" width="10.88671875" customWidth="1"/>
    <col min="7" max="7" width="11" customWidth="1"/>
  </cols>
  <sheetData>
    <row r="1" spans="2:7" s="1" customFormat="1" ht="14.25" customHeight="1" x14ac:dyDescent="0.25">
      <c r="B1" s="2" t="s">
        <v>12</v>
      </c>
    </row>
    <row r="2" spans="2:7" s="1" customFormat="1" ht="14.25" customHeight="1" x14ac:dyDescent="0.25">
      <c r="B2" s="2" t="s">
        <v>11</v>
      </c>
    </row>
    <row r="3" spans="2:7" s="1" customFormat="1" ht="11.4" x14ac:dyDescent="0.2"/>
    <row r="4" spans="2:7" s="1" customFormat="1" ht="78.75" customHeight="1" x14ac:dyDescent="0.2">
      <c r="B4" s="4" t="s">
        <v>0</v>
      </c>
      <c r="C4" s="5" t="s">
        <v>1</v>
      </c>
      <c r="D4" s="5" t="s">
        <v>14</v>
      </c>
      <c r="E4" s="5" t="s">
        <v>13</v>
      </c>
      <c r="F4" s="6" t="s">
        <v>18</v>
      </c>
      <c r="G4" s="6" t="s">
        <v>19</v>
      </c>
    </row>
    <row r="5" spans="2:7" s="3" customFormat="1" ht="23.4" customHeight="1" x14ac:dyDescent="0.2">
      <c r="B5" s="16" t="s">
        <v>21</v>
      </c>
      <c r="C5" s="16"/>
      <c r="D5" s="16"/>
      <c r="E5" s="16"/>
      <c r="F5" s="16"/>
      <c r="G5" s="16"/>
    </row>
    <row r="6" spans="2:7" s="1" customFormat="1" ht="11.4" x14ac:dyDescent="0.2">
      <c r="B6" s="1" t="s">
        <v>4</v>
      </c>
      <c r="C6" s="11">
        <v>12980</v>
      </c>
      <c r="D6" s="11">
        <v>4210</v>
      </c>
      <c r="E6" s="9">
        <v>60</v>
      </c>
      <c r="F6" s="7">
        <f>+E6/C6*100</f>
        <v>0.46224961479198773</v>
      </c>
      <c r="G6" s="7">
        <f>+E6/D6*100</f>
        <v>1.4251781472684086</v>
      </c>
    </row>
    <row r="7" spans="2:7" s="1" customFormat="1" ht="11.4" x14ac:dyDescent="0.2">
      <c r="B7" s="1" t="s">
        <v>5</v>
      </c>
      <c r="C7" s="11">
        <v>10189</v>
      </c>
      <c r="D7" s="11">
        <v>3394</v>
      </c>
      <c r="E7" s="9">
        <v>63</v>
      </c>
      <c r="F7" s="7">
        <f t="shared" ref="F7:F9" si="0">+E7/C7*100</f>
        <v>0.61831386789675136</v>
      </c>
      <c r="G7" s="7">
        <f t="shared" ref="G7:G9" si="1">+E7/D7*100</f>
        <v>1.8562168532704773</v>
      </c>
    </row>
    <row r="8" spans="2:7" s="1" customFormat="1" ht="11.4" x14ac:dyDescent="0.2">
      <c r="B8" s="1" t="s">
        <v>6</v>
      </c>
      <c r="C8" s="11">
        <v>8584</v>
      </c>
      <c r="D8" s="11">
        <v>2766</v>
      </c>
      <c r="E8" s="9">
        <v>58</v>
      </c>
      <c r="F8" s="7">
        <f t="shared" si="0"/>
        <v>0.67567567567567566</v>
      </c>
      <c r="G8" s="7">
        <f t="shared" si="1"/>
        <v>2.0968908170643528</v>
      </c>
    </row>
    <row r="9" spans="2:7" s="1" customFormat="1" ht="11.4" x14ac:dyDescent="0.2">
      <c r="B9" s="1" t="s">
        <v>7</v>
      </c>
      <c r="C9" s="11">
        <v>10107</v>
      </c>
      <c r="D9" s="11">
        <v>3303</v>
      </c>
      <c r="E9" s="9">
        <v>57</v>
      </c>
      <c r="F9" s="7">
        <f t="shared" si="0"/>
        <v>0.56396556841792811</v>
      </c>
      <c r="G9" s="7">
        <f t="shared" si="1"/>
        <v>1.725703905540418</v>
      </c>
    </row>
    <row r="10" spans="2:7" s="1" customFormat="1" ht="12" x14ac:dyDescent="0.25">
      <c r="B10" s="2" t="s">
        <v>9</v>
      </c>
      <c r="C10" s="12">
        <f>+SUM(C6:C9)</f>
        <v>41860</v>
      </c>
      <c r="D10" s="12">
        <f>+SUM(D6:D9)</f>
        <v>13673</v>
      </c>
      <c r="E10" s="10">
        <f>+SUM(E6:E9)</f>
        <v>238</v>
      </c>
      <c r="F10" s="8">
        <f>+E10/C10*100</f>
        <v>0.56856187290969906</v>
      </c>
      <c r="G10" s="8">
        <f>+E10/D10*100</f>
        <v>1.7406567688144519</v>
      </c>
    </row>
    <row r="11" spans="2:7" s="1" customFormat="1" ht="12" x14ac:dyDescent="0.25">
      <c r="B11" s="2"/>
      <c r="C11" s="12"/>
      <c r="D11" s="12"/>
      <c r="E11" s="10"/>
      <c r="F11" s="8"/>
      <c r="G11" s="8"/>
    </row>
    <row r="12" spans="2:7" s="1" customFormat="1" ht="11.4" x14ac:dyDescent="0.2">
      <c r="B12" s="17" t="s">
        <v>22</v>
      </c>
      <c r="C12" s="18"/>
      <c r="D12" s="18"/>
      <c r="E12" s="18"/>
      <c r="F12" s="18"/>
      <c r="G12" s="18"/>
    </row>
    <row r="13" spans="2:7" s="1" customFormat="1" ht="11.4" x14ac:dyDescent="0.2">
      <c r="B13" s="1" t="s">
        <v>4</v>
      </c>
      <c r="C13" s="11">
        <v>12997</v>
      </c>
      <c r="D13" s="11">
        <v>4344</v>
      </c>
      <c r="E13" s="9">
        <v>53</v>
      </c>
      <c r="F13" s="7">
        <f>+E13/C13*100</f>
        <v>0.40778641224898055</v>
      </c>
      <c r="G13" s="7">
        <f>+E13/D13*100</f>
        <v>1.2200736648250461</v>
      </c>
    </row>
    <row r="14" spans="2:7" s="1" customFormat="1" ht="11.4" x14ac:dyDescent="0.2">
      <c r="B14" s="1" t="s">
        <v>5</v>
      </c>
      <c r="C14" s="11">
        <v>10090</v>
      </c>
      <c r="D14" s="11">
        <v>3336</v>
      </c>
      <c r="E14" s="9">
        <v>65</v>
      </c>
      <c r="F14" s="7">
        <f t="shared" ref="F14:F16" si="2">+E14/C14*100</f>
        <v>0.64420218037661048</v>
      </c>
      <c r="G14" s="7">
        <f t="shared" ref="G14:G16" si="3">+E14/D14*100</f>
        <v>1.9484412470023982</v>
      </c>
    </row>
    <row r="15" spans="2:7" s="1" customFormat="1" ht="11.4" x14ac:dyDescent="0.2">
      <c r="B15" s="1" t="s">
        <v>6</v>
      </c>
      <c r="C15" s="11">
        <v>8550</v>
      </c>
      <c r="D15" s="11">
        <v>2773</v>
      </c>
      <c r="E15" s="9">
        <v>44</v>
      </c>
      <c r="F15" s="7">
        <f t="shared" si="2"/>
        <v>0.51461988304093564</v>
      </c>
      <c r="G15" s="7">
        <f t="shared" si="3"/>
        <v>1.5867291741795888</v>
      </c>
    </row>
    <row r="16" spans="2:7" s="1" customFormat="1" ht="11.4" x14ac:dyDescent="0.2">
      <c r="B16" s="1" t="s">
        <v>7</v>
      </c>
      <c r="C16" s="11">
        <v>10128</v>
      </c>
      <c r="D16" s="11">
        <v>3361</v>
      </c>
      <c r="E16" s="9">
        <v>58</v>
      </c>
      <c r="F16" s="7">
        <f t="shared" si="2"/>
        <v>0.5726698262243286</v>
      </c>
      <c r="G16" s="7">
        <f t="shared" si="3"/>
        <v>1.7256768818803927</v>
      </c>
    </row>
    <row r="17" spans="2:7" s="1" customFormat="1" ht="12" x14ac:dyDescent="0.25">
      <c r="B17" s="2" t="s">
        <v>9</v>
      </c>
      <c r="C17" s="12">
        <f>+SUM(C13:C16)</f>
        <v>41765</v>
      </c>
      <c r="D17" s="12">
        <f>+SUM(D13:D16)</f>
        <v>13814</v>
      </c>
      <c r="E17" s="10">
        <f t="shared" ref="E17" si="4">+SUM(E13:E16)</f>
        <v>220</v>
      </c>
      <c r="F17" s="8">
        <f>+E17/C17*100</f>
        <v>0.52675685382497306</v>
      </c>
      <c r="G17" s="8">
        <f>+E17/D17*100</f>
        <v>1.5925872303460258</v>
      </c>
    </row>
    <row r="18" spans="2:7" s="1" customFormat="1" ht="12" x14ac:dyDescent="0.25">
      <c r="B18" s="2"/>
      <c r="C18" s="12"/>
      <c r="D18" s="12"/>
      <c r="E18" s="10"/>
      <c r="F18" s="8"/>
      <c r="G18" s="8"/>
    </row>
    <row r="19" spans="2:7" s="1" customFormat="1" ht="11.4" x14ac:dyDescent="0.2">
      <c r="B19" s="17" t="s">
        <v>23</v>
      </c>
      <c r="C19" s="17"/>
      <c r="D19" s="17"/>
      <c r="E19" s="17"/>
      <c r="F19" s="17"/>
      <c r="G19" s="17"/>
    </row>
    <row r="20" spans="2:7" s="1" customFormat="1" ht="11.4" x14ac:dyDescent="0.2">
      <c r="B20" s="1" t="s">
        <v>4</v>
      </c>
      <c r="C20" s="11">
        <v>12938</v>
      </c>
      <c r="D20" s="11">
        <v>4269</v>
      </c>
      <c r="E20" s="9">
        <v>42</v>
      </c>
      <c r="F20" s="7">
        <f>+E20/C20*100</f>
        <v>0.32462513526047299</v>
      </c>
      <c r="G20" s="7">
        <f>+E20/D20*100</f>
        <v>0.98383696416022481</v>
      </c>
    </row>
    <row r="21" spans="2:7" s="1" customFormat="1" ht="11.4" x14ac:dyDescent="0.2">
      <c r="B21" s="1" t="s">
        <v>5</v>
      </c>
      <c r="C21" s="11">
        <v>10083</v>
      </c>
      <c r="D21" s="11">
        <v>3236</v>
      </c>
      <c r="E21" s="9">
        <v>61</v>
      </c>
      <c r="F21" s="7">
        <f t="shared" ref="F21:F23" si="5">+E21/C21*100</f>
        <v>0.60497867698105723</v>
      </c>
      <c r="G21" s="7">
        <f t="shared" ref="G21:G23" si="6">+E21/D21*100</f>
        <v>1.8850432632880099</v>
      </c>
    </row>
    <row r="22" spans="2:7" s="1" customFormat="1" ht="11.4" x14ac:dyDescent="0.2">
      <c r="B22" s="1" t="s">
        <v>6</v>
      </c>
      <c r="C22" s="11">
        <v>8428</v>
      </c>
      <c r="D22" s="11">
        <v>2782</v>
      </c>
      <c r="E22" s="9">
        <v>39</v>
      </c>
      <c r="F22" s="7">
        <f t="shared" si="5"/>
        <v>0.46274323682961555</v>
      </c>
      <c r="G22" s="7">
        <f t="shared" si="6"/>
        <v>1.4018691588785046</v>
      </c>
    </row>
    <row r="23" spans="2:7" s="1" customFormat="1" ht="11.4" x14ac:dyDescent="0.2">
      <c r="B23" s="1" t="s">
        <v>7</v>
      </c>
      <c r="C23" s="11">
        <v>10220</v>
      </c>
      <c r="D23" s="11">
        <v>3308</v>
      </c>
      <c r="E23" s="9">
        <v>55</v>
      </c>
      <c r="F23" s="7">
        <f t="shared" si="5"/>
        <v>0.53816046966731901</v>
      </c>
      <c r="G23" s="7">
        <f t="shared" si="6"/>
        <v>1.6626360338573156</v>
      </c>
    </row>
    <row r="24" spans="2:7" s="1" customFormat="1" ht="12" x14ac:dyDescent="0.25">
      <c r="B24" s="2" t="s">
        <v>9</v>
      </c>
      <c r="C24" s="12">
        <f>+SUM(C20:C23)</f>
        <v>41669</v>
      </c>
      <c r="D24" s="12">
        <f>+SUM(D20:D23)</f>
        <v>13595</v>
      </c>
      <c r="E24" s="10">
        <f t="shared" ref="E24" si="7">+SUM(E20:E23)</f>
        <v>197</v>
      </c>
      <c r="F24" s="8">
        <f>+E24/C24*100</f>
        <v>0.4727735246826178</v>
      </c>
      <c r="G24" s="8">
        <f>+E24/D24*100</f>
        <v>1.4490621552041192</v>
      </c>
    </row>
    <row r="25" spans="2:7" s="1" customFormat="1" ht="12" x14ac:dyDescent="0.25">
      <c r="B25" s="2"/>
      <c r="C25" s="12"/>
      <c r="D25" s="12"/>
      <c r="E25" s="10"/>
      <c r="F25" s="8"/>
      <c r="G25" s="8"/>
    </row>
    <row r="26" spans="2:7" s="1" customFormat="1" ht="11.4" x14ac:dyDescent="0.2">
      <c r="B26" s="17" t="s">
        <v>24</v>
      </c>
      <c r="C26" s="18"/>
      <c r="D26" s="18"/>
      <c r="E26" s="18"/>
      <c r="F26" s="18"/>
      <c r="G26" s="18"/>
    </row>
    <row r="27" spans="2:7" s="1" customFormat="1" ht="11.4" x14ac:dyDescent="0.2">
      <c r="B27" s="1" t="s">
        <v>4</v>
      </c>
      <c r="C27" s="11">
        <v>12974</v>
      </c>
      <c r="D27" s="11">
        <v>4264</v>
      </c>
      <c r="E27" s="9">
        <v>39</v>
      </c>
      <c r="F27" s="7">
        <f>+E27/C27*100</f>
        <v>0.30060120240480964</v>
      </c>
      <c r="G27" s="7">
        <f>+E27/D27*100</f>
        <v>0.91463414634146334</v>
      </c>
    </row>
    <row r="28" spans="2:7" s="1" customFormat="1" ht="11.4" x14ac:dyDescent="0.2">
      <c r="B28" s="1" t="s">
        <v>5</v>
      </c>
      <c r="C28" s="11">
        <v>10215</v>
      </c>
      <c r="D28" s="11">
        <v>3408</v>
      </c>
      <c r="E28" s="9">
        <v>40</v>
      </c>
      <c r="F28" s="7">
        <f t="shared" ref="F28:F30" si="8">+E28/C28*100</f>
        <v>0.39158100832109644</v>
      </c>
      <c r="G28" s="7">
        <f t="shared" ref="G28:G30" si="9">+E28/D28*100</f>
        <v>1.1737089201877933</v>
      </c>
    </row>
    <row r="29" spans="2:7" s="1" customFormat="1" ht="11.4" x14ac:dyDescent="0.2">
      <c r="B29" s="1" t="s">
        <v>6</v>
      </c>
      <c r="C29" s="11">
        <v>8360</v>
      </c>
      <c r="D29" s="11">
        <v>2773</v>
      </c>
      <c r="E29" s="9">
        <v>37</v>
      </c>
      <c r="F29" s="7">
        <f t="shared" si="8"/>
        <v>0.4425837320574163</v>
      </c>
      <c r="G29" s="7">
        <f t="shared" si="9"/>
        <v>1.3342949873782908</v>
      </c>
    </row>
    <row r="30" spans="2:7" s="1" customFormat="1" ht="11.4" x14ac:dyDescent="0.2">
      <c r="B30" s="1" t="s">
        <v>8</v>
      </c>
      <c r="C30" s="11">
        <v>10262</v>
      </c>
      <c r="D30" s="11">
        <v>3335</v>
      </c>
      <c r="E30" s="9">
        <v>64</v>
      </c>
      <c r="F30" s="7">
        <f t="shared" si="8"/>
        <v>0.6236601052426427</v>
      </c>
      <c r="G30" s="7">
        <f t="shared" si="9"/>
        <v>1.9190404797601197</v>
      </c>
    </row>
    <row r="31" spans="2:7" s="1" customFormat="1" ht="12" x14ac:dyDescent="0.25">
      <c r="B31" s="2" t="s">
        <v>9</v>
      </c>
      <c r="C31" s="12">
        <f>+SUM(C27:C30)</f>
        <v>41811</v>
      </c>
      <c r="D31" s="12">
        <f>+SUM(D27:D30)</f>
        <v>13780</v>
      </c>
      <c r="E31" s="10">
        <f t="shared" ref="E31" si="10">+SUM(E27:E30)</f>
        <v>180</v>
      </c>
      <c r="F31" s="8">
        <f>+E31/C31*100</f>
        <v>0.43050871780153549</v>
      </c>
      <c r="G31" s="8">
        <f>+E31/D31*100</f>
        <v>1.3062409288824384</v>
      </c>
    </row>
    <row r="32" spans="2:7" s="1" customFormat="1" ht="12" x14ac:dyDescent="0.25">
      <c r="B32" s="2"/>
      <c r="C32" s="12"/>
      <c r="D32" s="12"/>
      <c r="E32" s="10"/>
      <c r="F32" s="8"/>
      <c r="G32" s="8"/>
    </row>
    <row r="33" spans="2:7" s="1" customFormat="1" ht="11.4" x14ac:dyDescent="0.2">
      <c r="B33" s="17" t="s">
        <v>25</v>
      </c>
      <c r="C33" s="18"/>
      <c r="D33" s="18"/>
      <c r="E33" s="18"/>
      <c r="F33" s="18"/>
      <c r="G33" s="18"/>
    </row>
    <row r="34" spans="2:7" s="1" customFormat="1" ht="11.4" x14ac:dyDescent="0.2">
      <c r="B34" s="1" t="s">
        <v>4</v>
      </c>
      <c r="C34" s="11">
        <v>13068</v>
      </c>
      <c r="D34" s="11">
        <v>4237</v>
      </c>
      <c r="E34" s="9">
        <v>22</v>
      </c>
      <c r="F34" s="7">
        <f>+E34/C34*100</f>
        <v>0.16835016835016833</v>
      </c>
      <c r="G34" s="7">
        <f>+E34/D34*100</f>
        <v>0.51923530800094397</v>
      </c>
    </row>
    <row r="35" spans="2:7" s="1" customFormat="1" ht="11.4" x14ac:dyDescent="0.2">
      <c r="B35" s="1" t="s">
        <v>5</v>
      </c>
      <c r="C35" s="11">
        <v>10184</v>
      </c>
      <c r="D35" s="11">
        <v>3295</v>
      </c>
      <c r="E35" s="9">
        <v>31</v>
      </c>
      <c r="F35" s="7">
        <f t="shared" ref="F35:F37" si="11">+E35/C35*100</f>
        <v>0.30439905734485467</v>
      </c>
      <c r="G35" s="7">
        <f t="shared" ref="G35:G37" si="12">+E35/D35*100</f>
        <v>0.94081942336874047</v>
      </c>
    </row>
    <row r="36" spans="2:7" s="1" customFormat="1" ht="11.4" x14ac:dyDescent="0.2">
      <c r="B36" s="1" t="s">
        <v>6</v>
      </c>
      <c r="C36" s="11">
        <v>8313</v>
      </c>
      <c r="D36" s="11">
        <v>2692</v>
      </c>
      <c r="E36" s="9">
        <v>26</v>
      </c>
      <c r="F36" s="7">
        <f t="shared" si="11"/>
        <v>0.31276314206664263</v>
      </c>
      <c r="G36" s="7">
        <f t="shared" si="12"/>
        <v>0.96582466567607728</v>
      </c>
    </row>
    <row r="37" spans="2:7" s="1" customFormat="1" ht="11.4" x14ac:dyDescent="0.2">
      <c r="B37" s="1" t="s">
        <v>8</v>
      </c>
      <c r="C37" s="11">
        <v>10289</v>
      </c>
      <c r="D37" s="11">
        <v>3469</v>
      </c>
      <c r="E37" s="9">
        <v>59</v>
      </c>
      <c r="F37" s="7">
        <f t="shared" si="11"/>
        <v>0.57342793274370685</v>
      </c>
      <c r="G37" s="7">
        <f t="shared" si="12"/>
        <v>1.7007783222830788</v>
      </c>
    </row>
    <row r="38" spans="2:7" s="1" customFormat="1" ht="12" x14ac:dyDescent="0.25">
      <c r="B38" s="2" t="s">
        <v>9</v>
      </c>
      <c r="C38" s="12">
        <f>+SUM(C34:C37)</f>
        <v>41854</v>
      </c>
      <c r="D38" s="12">
        <f>+SUM(D34:D37)</f>
        <v>13693</v>
      </c>
      <c r="E38" s="10">
        <f t="shared" ref="E38" si="13">+SUM(E34:E37)</f>
        <v>138</v>
      </c>
      <c r="F38" s="8">
        <f>+E38/C38*100</f>
        <v>0.32971758971663401</v>
      </c>
      <c r="G38" s="8">
        <f>+E38/D38*100</f>
        <v>1.0078142116409845</v>
      </c>
    </row>
    <row r="39" spans="2:7" s="1" customFormat="1" ht="12" x14ac:dyDescent="0.25">
      <c r="B39" s="2"/>
      <c r="C39" s="12"/>
      <c r="D39" s="12"/>
      <c r="E39" s="10"/>
      <c r="F39" s="8"/>
      <c r="G39" s="8"/>
    </row>
    <row r="40" spans="2:7" s="1" customFormat="1" ht="11.4" x14ac:dyDescent="0.2">
      <c r="B40" s="19" t="s">
        <v>26</v>
      </c>
      <c r="C40" s="19"/>
      <c r="D40" s="19"/>
      <c r="E40" s="19"/>
      <c r="F40" s="19"/>
      <c r="G40" s="19"/>
    </row>
    <row r="41" spans="2:7" s="1" customFormat="1" ht="11.4" x14ac:dyDescent="0.2">
      <c r="B41" s="1" t="s">
        <v>4</v>
      </c>
      <c r="C41" s="11">
        <v>13368</v>
      </c>
      <c r="D41" s="11">
        <v>4280</v>
      </c>
      <c r="E41" s="9">
        <v>15</v>
      </c>
      <c r="F41" s="7">
        <f>+E41/C41*100</f>
        <v>0.11220825852782765</v>
      </c>
      <c r="G41" s="7">
        <f>+E41/D41*100</f>
        <v>0.35046728971962615</v>
      </c>
    </row>
    <row r="42" spans="2:7" s="1" customFormat="1" ht="11.4" x14ac:dyDescent="0.2">
      <c r="B42" s="1" t="s">
        <v>5</v>
      </c>
      <c r="C42" s="11">
        <v>10106</v>
      </c>
      <c r="D42" s="11">
        <v>3388</v>
      </c>
      <c r="E42" s="9">
        <v>36</v>
      </c>
      <c r="F42" s="7">
        <f t="shared" ref="F42:F44" si="14">+E42/C42*100</f>
        <v>0.35622402533148623</v>
      </c>
      <c r="G42" s="7">
        <f t="shared" ref="G42:G44" si="15">+E42/D42*100</f>
        <v>1.0625737898465171</v>
      </c>
    </row>
    <row r="43" spans="2:7" s="1" customFormat="1" ht="11.4" x14ac:dyDescent="0.2">
      <c r="B43" s="1" t="s">
        <v>6</v>
      </c>
      <c r="C43" s="11">
        <v>8403</v>
      </c>
      <c r="D43" s="11">
        <v>2775</v>
      </c>
      <c r="E43" s="9">
        <v>15</v>
      </c>
      <c r="F43" s="7">
        <f t="shared" si="14"/>
        <v>0.17850767583006069</v>
      </c>
      <c r="G43" s="7">
        <f t="shared" si="15"/>
        <v>0.54054054054054057</v>
      </c>
    </row>
    <row r="44" spans="2:7" s="1" customFormat="1" ht="11.4" x14ac:dyDescent="0.2">
      <c r="B44" s="1" t="s">
        <v>8</v>
      </c>
      <c r="C44" s="11">
        <v>10267</v>
      </c>
      <c r="D44" s="11">
        <v>3383</v>
      </c>
      <c r="E44" s="9">
        <v>48</v>
      </c>
      <c r="F44" s="7">
        <f t="shared" si="14"/>
        <v>0.46751728839972728</v>
      </c>
      <c r="G44" s="7">
        <f t="shared" si="15"/>
        <v>1.418859000886787</v>
      </c>
    </row>
    <row r="45" spans="2:7" x14ac:dyDescent="0.25">
      <c r="B45" s="2" t="s">
        <v>9</v>
      </c>
      <c r="C45" s="12">
        <f>+SUM(C41:C44)</f>
        <v>42144</v>
      </c>
      <c r="D45" s="12">
        <f>+SUM(D41:D44)</f>
        <v>13826</v>
      </c>
      <c r="E45" s="10">
        <f t="shared" ref="E45" si="16">+SUM(E41:E44)</f>
        <v>114</v>
      </c>
      <c r="F45" s="8">
        <f>+E45/C45*100</f>
        <v>0.27050113895216399</v>
      </c>
      <c r="G45" s="8">
        <f>+E45/D45*100</f>
        <v>0.82453348763199763</v>
      </c>
    </row>
    <row r="47" spans="2:7" x14ac:dyDescent="0.25">
      <c r="B47" s="13" t="s">
        <v>27</v>
      </c>
    </row>
  </sheetData>
  <mergeCells count="6">
    <mergeCell ref="B5:G5"/>
    <mergeCell ref="B12:G12"/>
    <mergeCell ref="B19:G19"/>
    <mergeCell ref="B26:G26"/>
    <mergeCell ref="B40:G40"/>
    <mergeCell ref="B33:G33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47"/>
  <sheetViews>
    <sheetView showGridLines="0" tabSelected="1" workbookViewId="0">
      <selection activeCell="B1" sqref="B1"/>
    </sheetView>
  </sheetViews>
  <sheetFormatPr defaultRowHeight="13.2" x14ac:dyDescent="0.25"/>
  <cols>
    <col min="1" max="1" width="1" customWidth="1"/>
    <col min="2" max="2" width="15.44140625" bestFit="1" customWidth="1"/>
    <col min="3" max="3" width="12.109375" customWidth="1"/>
    <col min="4" max="5" width="10.6640625" customWidth="1"/>
    <col min="6" max="7" width="10.88671875" customWidth="1"/>
    <col min="8" max="8" width="11.6640625" customWidth="1"/>
  </cols>
  <sheetData>
    <row r="1" spans="2:8" s="1" customFormat="1" ht="14.25" customHeight="1" x14ac:dyDescent="0.25">
      <c r="B1" s="2" t="s">
        <v>12</v>
      </c>
    </row>
    <row r="2" spans="2:8" s="1" customFormat="1" ht="14.25" customHeight="1" x14ac:dyDescent="0.25">
      <c r="B2" s="2" t="s">
        <v>20</v>
      </c>
    </row>
    <row r="3" spans="2:8" s="1" customFormat="1" ht="11.4" x14ac:dyDescent="0.2"/>
    <row r="4" spans="2:8" s="1" customFormat="1" ht="78.75" customHeight="1" x14ac:dyDescent="0.2">
      <c r="B4" s="4" t="s">
        <v>0</v>
      </c>
      <c r="C4" s="5" t="s">
        <v>1</v>
      </c>
      <c r="D4" s="5" t="s">
        <v>2</v>
      </c>
      <c r="E4" s="5" t="s">
        <v>3</v>
      </c>
      <c r="F4" s="6" t="s">
        <v>15</v>
      </c>
      <c r="G4" s="6" t="s">
        <v>17</v>
      </c>
      <c r="H4" s="6" t="s">
        <v>16</v>
      </c>
    </row>
    <row r="5" spans="2:8" s="3" customFormat="1" ht="11.4" x14ac:dyDescent="0.2">
      <c r="B5" s="16" t="s">
        <v>21</v>
      </c>
      <c r="C5" s="16"/>
      <c r="D5" s="16"/>
      <c r="E5" s="16"/>
      <c r="F5" s="16"/>
      <c r="G5" s="16"/>
      <c r="H5" s="16"/>
    </row>
    <row r="6" spans="2:8" s="1" customFormat="1" ht="11.4" x14ac:dyDescent="0.2">
      <c r="B6" s="1" t="s">
        <v>4</v>
      </c>
      <c r="C6" s="11">
        <v>21470</v>
      </c>
      <c r="D6" s="9">
        <v>301</v>
      </c>
      <c r="E6" s="9">
        <v>468</v>
      </c>
      <c r="F6" s="7">
        <f>+D6/C6*100</f>
        <v>1.4019562179785747</v>
      </c>
      <c r="G6" s="7">
        <f>+E6/C6*100</f>
        <v>2.1797857475547278</v>
      </c>
      <c r="H6" s="7">
        <f>+F6+G6</f>
        <v>3.5817419655333023</v>
      </c>
    </row>
    <row r="7" spans="2:8" s="1" customFormat="1" ht="11.4" x14ac:dyDescent="0.2">
      <c r="B7" s="1" t="s">
        <v>5</v>
      </c>
      <c r="C7" s="11">
        <v>18616</v>
      </c>
      <c r="D7" s="9">
        <v>280</v>
      </c>
      <c r="E7" s="9">
        <v>412</v>
      </c>
      <c r="F7" s="7">
        <f t="shared" ref="F7:F10" si="0">+D7/C7*100</f>
        <v>1.504082509669102</v>
      </c>
      <c r="G7" s="7">
        <f t="shared" ref="G7:G10" si="1">+E7/C7*100</f>
        <v>2.213149978513107</v>
      </c>
      <c r="H7" s="7">
        <f t="shared" ref="H7:H10" si="2">+F7+G7</f>
        <v>3.717232488182209</v>
      </c>
    </row>
    <row r="8" spans="2:8" s="1" customFormat="1" ht="11.4" x14ac:dyDescent="0.2">
      <c r="B8" s="1" t="s">
        <v>6</v>
      </c>
      <c r="C8" s="11">
        <v>14898</v>
      </c>
      <c r="D8" s="9">
        <v>209</v>
      </c>
      <c r="E8" s="9">
        <v>456</v>
      </c>
      <c r="F8" s="7">
        <f t="shared" si="0"/>
        <v>1.4028728688414551</v>
      </c>
      <c r="G8" s="7">
        <f t="shared" si="1"/>
        <v>3.0608135320177206</v>
      </c>
      <c r="H8" s="7">
        <f t="shared" si="2"/>
        <v>4.4636864008591761</v>
      </c>
    </row>
    <row r="9" spans="2:8" s="1" customFormat="1" ht="11.4" x14ac:dyDescent="0.2">
      <c r="B9" s="1" t="s">
        <v>7</v>
      </c>
      <c r="C9" s="11">
        <v>15839</v>
      </c>
      <c r="D9" s="9">
        <v>174</v>
      </c>
      <c r="E9" s="9">
        <v>303</v>
      </c>
      <c r="F9" s="7">
        <f t="shared" si="0"/>
        <v>1.0985542016541447</v>
      </c>
      <c r="G9" s="7">
        <f t="shared" si="1"/>
        <v>1.9129995580529073</v>
      </c>
      <c r="H9" s="7">
        <f t="shared" si="2"/>
        <v>3.0115537597070521</v>
      </c>
    </row>
    <row r="10" spans="2:8" s="1" customFormat="1" ht="12" x14ac:dyDescent="0.25">
      <c r="B10" s="2" t="s">
        <v>9</v>
      </c>
      <c r="C10" s="12">
        <f>+SUM(C6:C9)</f>
        <v>70823</v>
      </c>
      <c r="D10" s="10">
        <f>+SUM(D6:D9)</f>
        <v>964</v>
      </c>
      <c r="E10" s="10">
        <f>+SUM(E6:E9)</f>
        <v>1639</v>
      </c>
      <c r="F10" s="8">
        <f t="shared" si="0"/>
        <v>1.3611397427389407</v>
      </c>
      <c r="G10" s="8">
        <f t="shared" si="1"/>
        <v>2.3142199567936972</v>
      </c>
      <c r="H10" s="8">
        <f t="shared" si="2"/>
        <v>3.6753596995326379</v>
      </c>
    </row>
    <row r="11" spans="2:8" s="1" customFormat="1" ht="12" x14ac:dyDescent="0.25">
      <c r="B11" s="2"/>
      <c r="C11" s="12"/>
      <c r="D11" s="10"/>
      <c r="E11" s="10"/>
      <c r="F11" s="8"/>
      <c r="G11" s="8"/>
      <c r="H11" s="8"/>
    </row>
    <row r="12" spans="2:8" s="1" customFormat="1" ht="11.4" x14ac:dyDescent="0.2">
      <c r="B12" s="17" t="s">
        <v>22</v>
      </c>
      <c r="C12" s="18"/>
      <c r="D12" s="18"/>
      <c r="E12" s="18"/>
      <c r="F12" s="18"/>
      <c r="G12" s="18"/>
      <c r="H12" s="18"/>
    </row>
    <row r="13" spans="2:8" s="1" customFormat="1" ht="11.4" x14ac:dyDescent="0.2">
      <c r="B13" s="1" t="s">
        <v>4</v>
      </c>
      <c r="C13" s="11">
        <v>21526</v>
      </c>
      <c r="D13" s="9">
        <v>283</v>
      </c>
      <c r="E13" s="9">
        <v>470</v>
      </c>
      <c r="F13" s="7">
        <f>+D13/C13*100</f>
        <v>1.3146892130446901</v>
      </c>
      <c r="G13" s="7">
        <f>+E13/C13*100</f>
        <v>2.1834061135371177</v>
      </c>
      <c r="H13" s="7">
        <f>+F13+G13</f>
        <v>3.498095326581808</v>
      </c>
    </row>
    <row r="14" spans="2:8" s="1" customFormat="1" ht="11.4" x14ac:dyDescent="0.2">
      <c r="B14" s="1" t="s">
        <v>5</v>
      </c>
      <c r="C14" s="11">
        <v>18798</v>
      </c>
      <c r="D14" s="9">
        <v>285</v>
      </c>
      <c r="E14" s="9">
        <v>538</v>
      </c>
      <c r="F14" s="7">
        <f t="shared" ref="F14:F17" si="3">+D14/C14*100</f>
        <v>1.5161187360357484</v>
      </c>
      <c r="G14" s="7">
        <f t="shared" ref="G14:G17" si="4">+E14/C14*100</f>
        <v>2.8620065964464305</v>
      </c>
      <c r="H14" s="7">
        <f t="shared" ref="H14:H17" si="5">+F14+G14</f>
        <v>4.3781253324821794</v>
      </c>
    </row>
    <row r="15" spans="2:8" s="1" customFormat="1" ht="11.4" x14ac:dyDescent="0.2">
      <c r="B15" s="1" t="s">
        <v>6</v>
      </c>
      <c r="C15" s="11">
        <v>14823</v>
      </c>
      <c r="D15" s="9">
        <v>129</v>
      </c>
      <c r="E15" s="9">
        <v>296</v>
      </c>
      <c r="F15" s="7">
        <f t="shared" si="3"/>
        <v>0.87026917628010514</v>
      </c>
      <c r="G15" s="7">
        <f t="shared" si="4"/>
        <v>1.9968967145652026</v>
      </c>
      <c r="H15" s="7">
        <f t="shared" si="5"/>
        <v>2.8671658908453077</v>
      </c>
    </row>
    <row r="16" spans="2:8" s="1" customFormat="1" ht="11.4" x14ac:dyDescent="0.2">
      <c r="B16" s="1" t="s">
        <v>7</v>
      </c>
      <c r="C16" s="11">
        <v>16075</v>
      </c>
      <c r="D16" s="9">
        <v>170</v>
      </c>
      <c r="E16" s="9">
        <v>296</v>
      </c>
      <c r="F16" s="7">
        <f t="shared" si="3"/>
        <v>1.0575427682737168</v>
      </c>
      <c r="G16" s="7">
        <f t="shared" si="4"/>
        <v>1.8413685847589425</v>
      </c>
      <c r="H16" s="7">
        <f t="shared" si="5"/>
        <v>2.8989113530326591</v>
      </c>
    </row>
    <row r="17" spans="2:8" s="1" customFormat="1" ht="12" x14ac:dyDescent="0.25">
      <c r="B17" s="2" t="s">
        <v>9</v>
      </c>
      <c r="C17" s="12">
        <f>+SUM(C13:C16)</f>
        <v>71222</v>
      </c>
      <c r="D17" s="10">
        <f t="shared" ref="D17:E17" si="6">+SUM(D13:D16)</f>
        <v>867</v>
      </c>
      <c r="E17" s="10">
        <f t="shared" si="6"/>
        <v>1600</v>
      </c>
      <c r="F17" s="8">
        <f t="shared" si="3"/>
        <v>1.2173204908595658</v>
      </c>
      <c r="G17" s="8">
        <f t="shared" si="4"/>
        <v>2.2464968689449889</v>
      </c>
      <c r="H17" s="8">
        <f t="shared" si="5"/>
        <v>3.4638173598045547</v>
      </c>
    </row>
    <row r="18" spans="2:8" s="1" customFormat="1" ht="12" x14ac:dyDescent="0.25">
      <c r="B18" s="2"/>
      <c r="C18" s="12"/>
      <c r="D18" s="10"/>
      <c r="E18" s="10"/>
      <c r="F18" s="8"/>
      <c r="G18" s="8"/>
      <c r="H18" s="8"/>
    </row>
    <row r="19" spans="2:8" s="1" customFormat="1" ht="11.4" x14ac:dyDescent="0.2">
      <c r="B19" s="17" t="s">
        <v>23</v>
      </c>
      <c r="C19" s="17"/>
      <c r="D19" s="17"/>
      <c r="E19" s="17"/>
      <c r="F19" s="17"/>
      <c r="G19" s="17"/>
      <c r="H19" s="17"/>
    </row>
    <row r="20" spans="2:8" s="1" customFormat="1" ht="11.4" x14ac:dyDescent="0.2">
      <c r="B20" s="1" t="s">
        <v>4</v>
      </c>
      <c r="C20" s="11">
        <v>21700</v>
      </c>
      <c r="D20" s="9">
        <v>333</v>
      </c>
      <c r="E20" s="9">
        <v>426</v>
      </c>
      <c r="F20" s="7">
        <f>+D20/C20*100</f>
        <v>1.5345622119815667</v>
      </c>
      <c r="G20" s="7">
        <f>+E20/C20*100</f>
        <v>1.9631336405529953</v>
      </c>
      <c r="H20" s="7">
        <f>+F20+G20</f>
        <v>3.4976958525345623</v>
      </c>
    </row>
    <row r="21" spans="2:8" s="1" customFormat="1" ht="11.4" x14ac:dyDescent="0.2">
      <c r="B21" s="1" t="s">
        <v>5</v>
      </c>
      <c r="C21" s="11">
        <v>18290</v>
      </c>
      <c r="D21" s="9">
        <v>226</v>
      </c>
      <c r="E21" s="9">
        <v>349</v>
      </c>
      <c r="F21" s="7">
        <f t="shared" ref="F21:F24" si="7">+D21/C21*100</f>
        <v>1.2356478950246035</v>
      </c>
      <c r="G21" s="7">
        <f t="shared" ref="G21:G24" si="8">+E21/C21*100</f>
        <v>1.908146528157463</v>
      </c>
      <c r="H21" s="7">
        <f t="shared" ref="H21:H24" si="9">+F21+G21</f>
        <v>3.1437944231820665</v>
      </c>
    </row>
    <row r="22" spans="2:8" s="1" customFormat="1" ht="11.4" x14ac:dyDescent="0.2">
      <c r="B22" s="1" t="s">
        <v>6</v>
      </c>
      <c r="C22" s="11">
        <v>14863</v>
      </c>
      <c r="D22" s="9">
        <v>197</v>
      </c>
      <c r="E22" s="9">
        <v>326</v>
      </c>
      <c r="F22" s="7">
        <f t="shared" si="7"/>
        <v>1.3254390096212072</v>
      </c>
      <c r="G22" s="7">
        <f t="shared" si="8"/>
        <v>2.193366076835094</v>
      </c>
      <c r="H22" s="7">
        <f t="shared" si="9"/>
        <v>3.5188050864563012</v>
      </c>
    </row>
    <row r="23" spans="2:8" s="1" customFormat="1" ht="11.4" x14ac:dyDescent="0.2">
      <c r="B23" s="1" t="s">
        <v>7</v>
      </c>
      <c r="C23" s="11">
        <v>16215</v>
      </c>
      <c r="D23" s="9">
        <v>196</v>
      </c>
      <c r="E23" s="9">
        <v>298</v>
      </c>
      <c r="F23" s="7">
        <f t="shared" si="7"/>
        <v>1.2087573234659266</v>
      </c>
      <c r="G23" s="7">
        <f t="shared" si="8"/>
        <v>1.837804502004317</v>
      </c>
      <c r="H23" s="7">
        <f t="shared" si="9"/>
        <v>3.0465618254702438</v>
      </c>
    </row>
    <row r="24" spans="2:8" s="1" customFormat="1" ht="12" x14ac:dyDescent="0.25">
      <c r="B24" s="2" t="s">
        <v>9</v>
      </c>
      <c r="C24" s="12">
        <f>+SUM(C20:C23)</f>
        <v>71068</v>
      </c>
      <c r="D24" s="10">
        <f t="shared" ref="D24:E24" si="10">+SUM(D20:D23)</f>
        <v>952</v>
      </c>
      <c r="E24" s="10">
        <f t="shared" si="10"/>
        <v>1399</v>
      </c>
      <c r="F24" s="8">
        <f t="shared" si="7"/>
        <v>1.3395621095289019</v>
      </c>
      <c r="G24" s="8">
        <f t="shared" si="8"/>
        <v>1.9685371756627454</v>
      </c>
      <c r="H24" s="8">
        <f t="shared" si="9"/>
        <v>3.3080992851916475</v>
      </c>
    </row>
    <row r="25" spans="2:8" s="1" customFormat="1" ht="12" x14ac:dyDescent="0.25">
      <c r="B25" s="2"/>
      <c r="C25" s="12"/>
      <c r="D25" s="10"/>
      <c r="E25" s="10"/>
      <c r="F25" s="8"/>
      <c r="G25" s="8"/>
      <c r="H25" s="8"/>
    </row>
    <row r="26" spans="2:8" s="1" customFormat="1" ht="11.4" x14ac:dyDescent="0.2">
      <c r="B26" s="17" t="s">
        <v>24</v>
      </c>
      <c r="C26" s="18"/>
      <c r="D26" s="18"/>
      <c r="E26" s="18"/>
      <c r="F26" s="18"/>
      <c r="G26" s="18"/>
      <c r="H26" s="18"/>
    </row>
    <row r="27" spans="2:8" s="1" customFormat="1" ht="11.4" x14ac:dyDescent="0.2">
      <c r="B27" s="1" t="s">
        <v>4</v>
      </c>
      <c r="C27" s="11">
        <v>21469</v>
      </c>
      <c r="D27" s="9">
        <v>285</v>
      </c>
      <c r="E27" s="9">
        <v>366</v>
      </c>
      <c r="F27" s="7">
        <f>+D27/C27*100</f>
        <v>1.327495458568168</v>
      </c>
      <c r="G27" s="7">
        <f>+E27/C27*100</f>
        <v>1.7047836415296476</v>
      </c>
      <c r="H27" s="7">
        <f>+F27+G27</f>
        <v>3.0322791000978153</v>
      </c>
    </row>
    <row r="28" spans="2:8" s="1" customFormat="1" ht="11.4" x14ac:dyDescent="0.2">
      <c r="B28" s="1" t="s">
        <v>5</v>
      </c>
      <c r="C28" s="11">
        <v>17995</v>
      </c>
      <c r="D28" s="9">
        <v>273</v>
      </c>
      <c r="E28" s="9">
        <v>342</v>
      </c>
      <c r="F28" s="7">
        <f t="shared" ref="F28:F31" si="11">+D28/C28*100</f>
        <v>1.5170880800222284</v>
      </c>
      <c r="G28" s="7">
        <f t="shared" ref="G28:G31" si="12">+E28/C28*100</f>
        <v>1.9005279244234512</v>
      </c>
      <c r="H28" s="7">
        <f t="shared" ref="H28:H31" si="13">+F28+G28</f>
        <v>3.4176160044456796</v>
      </c>
    </row>
    <row r="29" spans="2:8" s="1" customFormat="1" ht="11.4" x14ac:dyDescent="0.2">
      <c r="B29" s="1" t="s">
        <v>6</v>
      </c>
      <c r="C29" s="11">
        <v>14830</v>
      </c>
      <c r="D29" s="9">
        <v>153</v>
      </c>
      <c r="E29" s="9">
        <v>289</v>
      </c>
      <c r="F29" s="7">
        <f t="shared" si="11"/>
        <v>1.0316925151719487</v>
      </c>
      <c r="G29" s="7">
        <f t="shared" si="12"/>
        <v>1.9487525286581253</v>
      </c>
      <c r="H29" s="7">
        <f t="shared" si="13"/>
        <v>2.9804450438300742</v>
      </c>
    </row>
    <row r="30" spans="2:8" s="1" customFormat="1" ht="11.4" x14ac:dyDescent="0.2">
      <c r="B30" s="1" t="s">
        <v>8</v>
      </c>
      <c r="C30" s="11">
        <v>16243</v>
      </c>
      <c r="D30" s="9">
        <v>175</v>
      </c>
      <c r="E30" s="9">
        <v>230</v>
      </c>
      <c r="F30" s="7">
        <f t="shared" si="11"/>
        <v>1.0773871821707812</v>
      </c>
      <c r="G30" s="7">
        <f t="shared" si="12"/>
        <v>1.4159945822815982</v>
      </c>
      <c r="H30" s="7">
        <f t="shared" si="13"/>
        <v>2.4933817644523795</v>
      </c>
    </row>
    <row r="31" spans="2:8" s="1" customFormat="1" ht="12" x14ac:dyDescent="0.25">
      <c r="B31" s="2" t="s">
        <v>9</v>
      </c>
      <c r="C31" s="12">
        <f>+SUM(C27:C30)</f>
        <v>70537</v>
      </c>
      <c r="D31" s="10">
        <f t="shared" ref="D31:E31" si="14">+SUM(D27:D30)</f>
        <v>886</v>
      </c>
      <c r="E31" s="10">
        <f t="shared" si="14"/>
        <v>1227</v>
      </c>
      <c r="F31" s="8">
        <f t="shared" si="11"/>
        <v>1.2560783702170493</v>
      </c>
      <c r="G31" s="8">
        <f t="shared" si="12"/>
        <v>1.7395125962260942</v>
      </c>
      <c r="H31" s="8">
        <f t="shared" si="13"/>
        <v>2.9955909664431433</v>
      </c>
    </row>
    <row r="32" spans="2:8" s="1" customFormat="1" ht="12" x14ac:dyDescent="0.25">
      <c r="B32" s="2"/>
      <c r="C32" s="12"/>
      <c r="D32" s="10"/>
      <c r="E32" s="10"/>
      <c r="F32" s="8"/>
      <c r="G32" s="8"/>
      <c r="H32" s="8"/>
    </row>
    <row r="33" spans="2:8" s="1" customFormat="1" ht="11.4" x14ac:dyDescent="0.2">
      <c r="B33" s="17" t="s">
        <v>25</v>
      </c>
      <c r="C33" s="18"/>
      <c r="D33" s="18"/>
      <c r="E33" s="18"/>
      <c r="F33" s="18"/>
      <c r="G33" s="18"/>
      <c r="H33" s="18"/>
    </row>
    <row r="34" spans="2:8" s="1" customFormat="1" ht="11.4" x14ac:dyDescent="0.2">
      <c r="B34" s="1" t="s">
        <v>4</v>
      </c>
      <c r="C34" s="11">
        <v>21396</v>
      </c>
      <c r="D34" s="9">
        <v>181</v>
      </c>
      <c r="E34" s="9">
        <v>373</v>
      </c>
      <c r="F34" s="7">
        <f>+D34/C34*100</f>
        <v>0.84595251448868947</v>
      </c>
      <c r="G34" s="7">
        <f>+E34/C34*100</f>
        <v>1.7433165077584596</v>
      </c>
      <c r="H34" s="7">
        <f>+F34+G34</f>
        <v>2.5892690222471488</v>
      </c>
    </row>
    <row r="35" spans="2:8" s="1" customFormat="1" ht="11.4" x14ac:dyDescent="0.2">
      <c r="B35" s="1" t="s">
        <v>5</v>
      </c>
      <c r="C35" s="11">
        <v>17917</v>
      </c>
      <c r="D35" s="9">
        <v>292</v>
      </c>
      <c r="E35" s="9">
        <v>377</v>
      </c>
      <c r="F35" s="7">
        <f t="shared" ref="F35:F38" si="15">+D35/C35*100</f>
        <v>1.6297371211698386</v>
      </c>
      <c r="G35" s="7">
        <f t="shared" ref="G35:G38" si="16">+E35/C35*100</f>
        <v>2.1041468995925658</v>
      </c>
      <c r="H35" s="7">
        <f t="shared" ref="H35:H38" si="17">+F35+G35</f>
        <v>3.7338840207624044</v>
      </c>
    </row>
    <row r="36" spans="2:8" s="1" customFormat="1" ht="11.4" x14ac:dyDescent="0.2">
      <c r="B36" s="1" t="s">
        <v>6</v>
      </c>
      <c r="C36" s="11">
        <v>14929</v>
      </c>
      <c r="D36" s="9">
        <v>206</v>
      </c>
      <c r="E36" s="9">
        <v>237</v>
      </c>
      <c r="F36" s="7">
        <f t="shared" si="15"/>
        <v>1.3798646928796303</v>
      </c>
      <c r="G36" s="7">
        <f t="shared" si="16"/>
        <v>1.5875142340411281</v>
      </c>
      <c r="H36" s="7">
        <f t="shared" si="17"/>
        <v>2.9673789269207584</v>
      </c>
    </row>
    <row r="37" spans="2:8" s="1" customFormat="1" ht="11.4" x14ac:dyDescent="0.2">
      <c r="B37" s="1" t="s">
        <v>8</v>
      </c>
      <c r="C37" s="11">
        <v>16364</v>
      </c>
      <c r="D37" s="9">
        <v>173</v>
      </c>
      <c r="E37" s="9">
        <v>243</v>
      </c>
      <c r="F37" s="7">
        <f t="shared" si="15"/>
        <v>1.0571987289171352</v>
      </c>
      <c r="G37" s="7">
        <f t="shared" si="16"/>
        <v>1.4849670007333171</v>
      </c>
      <c r="H37" s="7">
        <f t="shared" si="17"/>
        <v>2.5421657296504523</v>
      </c>
    </row>
    <row r="38" spans="2:8" s="1" customFormat="1" ht="12" x14ac:dyDescent="0.25">
      <c r="B38" s="2" t="s">
        <v>9</v>
      </c>
      <c r="C38" s="12">
        <f>+SUM(C34:C37)</f>
        <v>70606</v>
      </c>
      <c r="D38" s="10">
        <f t="shared" ref="D38:E38" si="18">+SUM(D34:D37)</f>
        <v>852</v>
      </c>
      <c r="E38" s="10">
        <f t="shared" si="18"/>
        <v>1230</v>
      </c>
      <c r="F38" s="8">
        <f t="shared" si="15"/>
        <v>1.2066963147607852</v>
      </c>
      <c r="G38" s="8">
        <f t="shared" si="16"/>
        <v>1.7420615811687392</v>
      </c>
      <c r="H38" s="8">
        <f t="shared" si="17"/>
        <v>2.9487578959295244</v>
      </c>
    </row>
    <row r="39" spans="2:8" s="1" customFormat="1" ht="12" x14ac:dyDescent="0.25">
      <c r="B39" s="2"/>
      <c r="C39" s="12"/>
      <c r="D39" s="10"/>
      <c r="E39" s="10"/>
      <c r="F39" s="8"/>
      <c r="G39" s="8"/>
      <c r="H39" s="8"/>
    </row>
    <row r="40" spans="2:8" s="1" customFormat="1" ht="11.4" x14ac:dyDescent="0.2">
      <c r="B40" s="17" t="s">
        <v>26</v>
      </c>
      <c r="C40" s="18"/>
      <c r="D40" s="18"/>
      <c r="E40" s="18"/>
      <c r="F40" s="18"/>
      <c r="G40" s="18"/>
      <c r="H40" s="18"/>
    </row>
    <row r="41" spans="2:8" s="1" customFormat="1" ht="11.4" x14ac:dyDescent="0.2">
      <c r="B41" s="1" t="s">
        <v>4</v>
      </c>
      <c r="C41" s="11">
        <v>21455</v>
      </c>
      <c r="D41" s="9">
        <v>196</v>
      </c>
      <c r="E41" s="9">
        <v>312</v>
      </c>
      <c r="F41" s="7">
        <f>+D41/C41*100</f>
        <v>0.91353996737357257</v>
      </c>
      <c r="G41" s="7">
        <f>+E41/C41*100</f>
        <v>1.4542064786762992</v>
      </c>
      <c r="H41" s="7">
        <f>+F41+G41</f>
        <v>2.3677464460498716</v>
      </c>
    </row>
    <row r="42" spans="2:8" s="1" customFormat="1" ht="11.4" x14ac:dyDescent="0.2">
      <c r="B42" s="1" t="s">
        <v>5</v>
      </c>
      <c r="C42" s="11">
        <v>17682</v>
      </c>
      <c r="D42" s="9">
        <v>232</v>
      </c>
      <c r="E42" s="9">
        <v>121</v>
      </c>
      <c r="F42" s="7">
        <f t="shared" ref="F42:F45" si="19">+D42/C42*100</f>
        <v>1.3120687705010745</v>
      </c>
      <c r="G42" s="7">
        <f t="shared" ref="G42:G45" si="20">+E42/C42*100</f>
        <v>0.68431172944237073</v>
      </c>
      <c r="H42" s="7">
        <f t="shared" ref="H42:H45" si="21">+F42+G42</f>
        <v>1.9963804999434451</v>
      </c>
    </row>
    <row r="43" spans="2:8" s="1" customFormat="1" ht="11.4" x14ac:dyDescent="0.2">
      <c r="B43" s="1" t="s">
        <v>6</v>
      </c>
      <c r="C43" s="11">
        <v>14932</v>
      </c>
      <c r="D43" s="9">
        <v>161</v>
      </c>
      <c r="E43" s="9">
        <v>156</v>
      </c>
      <c r="F43" s="7">
        <f t="shared" si="19"/>
        <v>1.0782212697562281</v>
      </c>
      <c r="G43" s="7">
        <f t="shared" si="20"/>
        <v>1.0447361371551032</v>
      </c>
      <c r="H43" s="7">
        <f t="shared" si="21"/>
        <v>2.1229574069113313</v>
      </c>
    </row>
    <row r="44" spans="2:8" s="1" customFormat="1" ht="11.4" x14ac:dyDescent="0.2">
      <c r="B44" s="1" t="s">
        <v>8</v>
      </c>
      <c r="C44" s="11">
        <v>16458</v>
      </c>
      <c r="D44" s="9">
        <v>148</v>
      </c>
      <c r="E44" s="9">
        <v>141</v>
      </c>
      <c r="F44" s="7">
        <f t="shared" si="19"/>
        <v>0.89925871916393241</v>
      </c>
      <c r="G44" s="7">
        <f t="shared" si="20"/>
        <v>0.85672621217644918</v>
      </c>
      <c r="H44" s="7">
        <f t="shared" si="21"/>
        <v>1.7559849313403815</v>
      </c>
    </row>
    <row r="45" spans="2:8" x14ac:dyDescent="0.25">
      <c r="B45" s="2" t="s">
        <v>9</v>
      </c>
      <c r="C45" s="12">
        <f>+SUM(C41:C44)</f>
        <v>70527</v>
      </c>
      <c r="D45" s="10">
        <f t="shared" ref="D45:E45" si="22">+SUM(D41:D44)</f>
        <v>737</v>
      </c>
      <c r="E45" s="10">
        <f t="shared" si="22"/>
        <v>730</v>
      </c>
      <c r="F45" s="8">
        <f t="shared" si="19"/>
        <v>1.044989862038652</v>
      </c>
      <c r="G45" s="8">
        <f t="shared" si="20"/>
        <v>1.0350645851943228</v>
      </c>
      <c r="H45" s="8">
        <f t="shared" si="21"/>
        <v>2.0800544472329747</v>
      </c>
    </row>
    <row r="47" spans="2:8" x14ac:dyDescent="0.25">
      <c r="B47" s="13" t="s">
        <v>27</v>
      </c>
    </row>
  </sheetData>
  <mergeCells count="6">
    <mergeCell ref="B40:H40"/>
    <mergeCell ref="B5:H5"/>
    <mergeCell ref="B12:H12"/>
    <mergeCell ref="B19:H19"/>
    <mergeCell ref="B26:H26"/>
    <mergeCell ref="B33:H33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Secondaria di I grado</vt:lpstr>
      <vt:lpstr>Passaggio tra cicli</vt:lpstr>
      <vt:lpstr>Secondaria di II grado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Salvini Francesca</dc:creator>
  <cp:lastModifiedBy>Federica Blandina</cp:lastModifiedBy>
  <dcterms:created xsi:type="dcterms:W3CDTF">2022-05-25T12:21:45Z</dcterms:created>
  <dcterms:modified xsi:type="dcterms:W3CDTF">2022-10-10T07:48:04Z</dcterms:modified>
</cp:coreProperties>
</file>